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K:\koltsegvetes\Koltsegvetes2024\BESZÁMOLÓK\I_FÉLÉVES_BESZÁMOLÓ\Közgyűlési_előterjesztés\"/>
    </mc:Choice>
  </mc:AlternateContent>
  <xr:revisionPtr revIDLastSave="0" documentId="13_ncr:1_{669301B2-FA16-46E9-A02A-5E26F3049862}" xr6:coauthVersionLast="47" xr6:coauthVersionMax="47" xr10:uidLastSave="{00000000-0000-0000-0000-000000000000}"/>
  <bookViews>
    <workbookView xWindow="-120" yWindow="-120" windowWidth="29040" windowHeight="15720" activeTab="11" xr2:uid="{00000000-000D-0000-FFFF-FFFF00000000}"/>
  </bookViews>
  <sheets>
    <sheet name="1.vk " sheetId="14" r:id="rId1"/>
    <sheet name="2.vk " sheetId="15" r:id="rId2"/>
    <sheet name="3.vk" sheetId="16" r:id="rId3"/>
    <sheet name="4.vk " sheetId="17" r:id="rId4"/>
    <sheet name="5.vk " sheetId="18" r:id="rId5"/>
    <sheet name="6.vk" sheetId="27" r:id="rId6"/>
    <sheet name="7.vk" sheetId="20" r:id="rId7"/>
    <sheet name="8.vk" sheetId="21" r:id="rId8"/>
    <sheet name="9.vk" sheetId="22" r:id="rId9"/>
    <sheet name="10.vk" sheetId="23" r:id="rId10"/>
    <sheet name="11.vk" sheetId="24" r:id="rId11"/>
    <sheet name="12.vk" sheetId="25" r:id="rId12"/>
  </sheets>
  <definedNames>
    <definedName name="_4._sz._sor_részletezése">#REF!</definedName>
    <definedName name="_xlnm.Print_Area" localSheetId="0">'1.vk '!$A$1:$N$42</definedName>
    <definedName name="_xlnm.Print_Area" localSheetId="9">'10.vk'!$A$1:$N$28</definedName>
    <definedName name="_xlnm.Print_Area" localSheetId="10">'11.vk'!$A$1:$N$40</definedName>
    <definedName name="_xlnm.Print_Area" localSheetId="11">'12.vk'!$A$1:$N$38</definedName>
    <definedName name="_xlnm.Print_Area" localSheetId="1">'2.vk '!$A$1:$N$34</definedName>
    <definedName name="_xlnm.Print_Area" localSheetId="2">'3.vk'!$A$1:$N$33</definedName>
    <definedName name="_xlnm.Print_Area" localSheetId="3">'4.vk '!$A$1:$N$61</definedName>
    <definedName name="_xlnm.Print_Area" localSheetId="4">'5.vk '!$A$1:$N$28</definedName>
    <definedName name="_xlnm.Print_Area" localSheetId="5">'6.vk'!$A$1:$N$33</definedName>
    <definedName name="_xlnm.Print_Area" localSheetId="6">'7.vk'!$A$1:$N$29</definedName>
    <definedName name="_xlnm.Print_Area" localSheetId="7">'8.vk'!$A$1:$N$31</definedName>
    <definedName name="_xlnm.Print_Area" localSheetId="8">'9.vk'!$A$1:$N$25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37" i="24" l="1"/>
  <c r="N26" i="21"/>
  <c r="M37" i="24" l="1"/>
  <c r="L29" i="21"/>
  <c r="N25" i="23"/>
  <c r="M25" i="23"/>
  <c r="N25" i="18"/>
  <c r="M25" i="18"/>
  <c r="M35" i="25"/>
  <c r="M22" i="22"/>
  <c r="M28" i="21"/>
  <c r="M26" i="20"/>
  <c r="M30" i="27"/>
  <c r="M58" i="17"/>
  <c r="M30" i="16"/>
  <c r="K32" i="16" s="1"/>
  <c r="M31" i="15"/>
  <c r="M39" i="14"/>
  <c r="L33" i="27" l="1"/>
  <c r="N30" i="27"/>
  <c r="K30" i="27"/>
  <c r="K32" i="27" s="1"/>
  <c r="N58" i="17"/>
  <c r="N26" i="20"/>
  <c r="N35" i="25" l="1"/>
  <c r="N39" i="14" l="1"/>
  <c r="N22" i="22" l="1"/>
  <c r="N30" i="16"/>
  <c r="N31" i="15"/>
  <c r="N28" i="21"/>
  <c r="L42" i="14" l="1"/>
  <c r="L38" i="25"/>
  <c r="K35" i="25"/>
  <c r="K37" i="25" s="1"/>
  <c r="L40" i="24"/>
  <c r="K37" i="24"/>
  <c r="K39" i="24" s="1"/>
  <c r="L28" i="23"/>
  <c r="K25" i="23"/>
  <c r="K27" i="23" s="1"/>
  <c r="L25" i="22"/>
  <c r="K22" i="22"/>
  <c r="K24" i="22" s="1"/>
  <c r="L31" i="21"/>
  <c r="K28" i="21"/>
  <c r="K30" i="21" s="1"/>
  <c r="L29" i="20"/>
  <c r="K26" i="20"/>
  <c r="K28" i="20" s="1"/>
  <c r="L28" i="18"/>
  <c r="K25" i="18"/>
  <c r="K27" i="18" s="1"/>
  <c r="L61" i="17"/>
  <c r="K58" i="17"/>
  <c r="K60" i="17" s="1"/>
  <c r="L33" i="16"/>
  <c r="K30" i="16"/>
  <c r="L34" i="15"/>
  <c r="K31" i="15"/>
  <c r="K33" i="15" s="1"/>
  <c r="K39" i="14" l="1"/>
  <c r="K41" i="14" s="1"/>
</calcChain>
</file>

<file path=xl/sharedStrings.xml><?xml version="1.0" encoding="utf-8"?>
<sst xmlns="http://schemas.openxmlformats.org/spreadsheetml/2006/main" count="477" uniqueCount="234">
  <si>
    <t>2.</t>
  </si>
  <si>
    <t>Beruházás</t>
  </si>
  <si>
    <t>Önkormányzati fenntartású intézmények, bölcsődék, óvodák, rendezvényeinek, eszközbeszerzéseinek támogatása, nyugdíjas klubok támogatása</t>
  </si>
  <si>
    <t>Dologi kiadásokra</t>
  </si>
  <si>
    <t>Egyéb felhasználásra</t>
  </si>
  <si>
    <t>Bejegyzett veszprémi székhelyű civil szervezetek támogatása</t>
  </si>
  <si>
    <t>FELADAT MEGNEVEZÉSE</t>
  </si>
  <si>
    <t>ÖSSZESEN</t>
  </si>
  <si>
    <t>1. választókerület - Katanics Sándor képviselő</t>
  </si>
  <si>
    <t>Sorszám</t>
  </si>
  <si>
    <t>1.1</t>
  </si>
  <si>
    <t>1.2</t>
  </si>
  <si>
    <t>1.4</t>
  </si>
  <si>
    <t>1.3</t>
  </si>
  <si>
    <t>2. választókerület - Gerstmár Ferenc képviselő</t>
  </si>
  <si>
    <t>3. választókerület - Stigelmaier Józsefné képviselő</t>
  </si>
  <si>
    <t>4. választókerület - Guzslován Gábor képviselő</t>
  </si>
  <si>
    <t>5. választókerület - Dr. Strenner Zoltán képviselő</t>
  </si>
  <si>
    <t>6. választókerület - Brányi Mária képviselő</t>
  </si>
  <si>
    <t>7. választókerület - Benczik Gabriella képviselő</t>
  </si>
  <si>
    <t>8. választókerület - Kovács Áron képviselő</t>
  </si>
  <si>
    <t>9. választókerület - Csik Richárd képviselő</t>
  </si>
  <si>
    <t>10. választókerület - Bázsa Botond képviselő</t>
  </si>
  <si>
    <t>11. választókerület - Halmay Gábor képviselő</t>
  </si>
  <si>
    <t>"Városrészi sálak" beszerzése</t>
  </si>
  <si>
    <t>A 2024. évi választókerületi keret megoszlása feladatonként</t>
  </si>
  <si>
    <t>2023. évi maradvány (eFt)</t>
  </si>
  <si>
    <t>2024. évi költségvetés előterjesztés 2.4 melléklete</t>
  </si>
  <si>
    <t>2024. évi költségvetés előterjesztés 2.3 melléklete</t>
  </si>
  <si>
    <t>2024. évi költségvetés előterjesztés 2.2 melléklete</t>
  </si>
  <si>
    <t>2024. évi költségvetés előterjesztés 2.1 melléklete</t>
  </si>
  <si>
    <t>Veszprém-Gyulafirátóti Római Katolikus Templom (Nepomuki Szent János-temlom elemi károk elhárításához javasolt összeg)</t>
  </si>
  <si>
    <t>2024. évi költségvetés előterjesztés 2.5 melléklete</t>
  </si>
  <si>
    <t>3 db "urban 6 pad" beszerzése és telepítése</t>
  </si>
  <si>
    <t>16 db beton virágvályú beszerzése+földdel feltöltés, telepítés</t>
  </si>
  <si>
    <t>Szemétgyűjtők kihelyezése</t>
  </si>
  <si>
    <t>Haszkovó utcai asztalitenisz asztalok felújítása+kültéri háló felszerelése</t>
  </si>
  <si>
    <t>Kreszpark táblák javítása</t>
  </si>
  <si>
    <t>2024. évi költségvetés előterjesztés 2.6 melléklete</t>
  </si>
  <si>
    <t>Választókörzeti programok, rendezvények megtartásához kapcsolódó kiadások</t>
  </si>
  <si>
    <t>"Zöldfelület helyreállítás" (pergolák befuttatása futónövénnyel, 7 db növénydézsa beültetése)</t>
  </si>
  <si>
    <t>2024. évi költségvetés előterjesztés 2.7 melléklete</t>
  </si>
  <si>
    <t>Évelő virágok vásárlása a Cholnoky lakótelepen élők részére</t>
  </si>
  <si>
    <t>2024. évi költségvetés előterjesztés 2.8 melléklete</t>
  </si>
  <si>
    <t>2024. évi költségvetés előterjesztés 2.9 melléklete</t>
  </si>
  <si>
    <t>2024. évi költségvetés előterjesztés 2.10 melléklete</t>
  </si>
  <si>
    <t>Pipacs utca közösségi ház közös költségeire</t>
  </si>
  <si>
    <t>2024. évi költségvetés előterjesztés 2.11 melléklete</t>
  </si>
  <si>
    <t>Harmat utca-Dózsa György utca sarkán lévő 2D-3D alkotás körüli zöldterület rendezése (föld elterítése, füvesítés, fizikai korlátok)</t>
  </si>
  <si>
    <t>Kolostorok és Kertek területén zöldfelület helyreállítása</t>
  </si>
  <si>
    <t>Egynyári virágok beszerzése</t>
  </si>
  <si>
    <t>2024. évi költségvetés előterjesztés 2.12 melléklete</t>
  </si>
  <si>
    <t>Civil szervezeteknek nyújtott korlát (a 2024. évi keret 40%-a)</t>
  </si>
  <si>
    <t>4 db Kutyaürülék-gyűjtő edény beszerzése és kihelyezése</t>
  </si>
  <si>
    <t>2. vk. 1 db Urban 5 pad beszerzése és kihelyezése a Haszkovó utca 25. közelében</t>
  </si>
  <si>
    <t>2 db "konstruktív köztéri asztal+padok" beszerzése és telepítése</t>
  </si>
  <si>
    <t>Játszóeszköz, utcabútor beszerzés és telepítés (3 db kártyaasztal beszerzése, műfű telepítéssel és műanyag ágyas szegéllyel)</t>
  </si>
  <si>
    <t>2 db Közterületi pad elhelyzése (régi cseréje) - Kiskőrösi utca, kavicsfogú álteknős szobor mellett</t>
  </si>
  <si>
    <t>12. választókerület - dr. Hegedűs Barbara Szilvia képviselő</t>
  </si>
  <si>
    <t>adatok eFt-ban</t>
  </si>
  <si>
    <t xml:space="preserve">2024. évi keret </t>
  </si>
  <si>
    <t xml:space="preserve">2023. évi maradvány </t>
  </si>
  <si>
    <t>A keretből rendelkezésre álló, működési kiadáson nyilvántartott felosztható keret</t>
  </si>
  <si>
    <t>6 db. "Tiszántúli" szemétgyűjtő beszerzése és kihelyezése</t>
  </si>
  <si>
    <t>Veszprémi Deák Ferenc Általános Iskola</t>
  </si>
  <si>
    <t>Veszprémi Bóbita Körzeti Óvoda - gyermek homokozók árnyékolásának megvalósítása, bejáratok fölé előtetők szerelése</t>
  </si>
  <si>
    <t>VKTT Egyesített Szociális Intézmény I. sz. Idősek Otthonában kerti bútor beszerzése</t>
  </si>
  <si>
    <t>Éltes Mátyás Alapítvány - programok támogatása</t>
  </si>
  <si>
    <t>Dnipro Országos Ukrány Kulturális Egyesület - programok támogatása</t>
  </si>
  <si>
    <t>Alkohol-Drogsegély Ambulancia Egyesület - Napsugár Klub működésének támogatása</t>
  </si>
  <si>
    <t>Veszprémi Polgárőr Egyesület - az egyesület működésének támogatása</t>
  </si>
  <si>
    <t>Veszprémi Deák Ferenc Általános Iskoláért Közshasznú Alapítvány - az alapítvány céljaihoz kapcsolódó működési támogatás</t>
  </si>
  <si>
    <t xml:space="preserve">Agóra Veszprémi Kulturális Központ </t>
  </si>
  <si>
    <t xml:space="preserve">     Veszprém Ezerarcú Bónusz Szenior Nyudíjasklub támogatása</t>
  </si>
  <si>
    <t xml:space="preserve">     Sédvölgyi Nyugdíjasklub támogatása</t>
  </si>
  <si>
    <t>Virágföld</t>
  </si>
  <si>
    <t>Marhatrágya</t>
  </si>
  <si>
    <t>Évelő növény</t>
  </si>
  <si>
    <t>Kalandozások a Négylábúakért Egyesület támogatása - rendezvény</t>
  </si>
  <si>
    <t>Kozmutza Flóra Értelmileg Sérült Gyermekekért Alapítvány - program, gyereknap</t>
  </si>
  <si>
    <t>Éltes Mátyás Alapítvány - kirándulás, belépők</t>
  </si>
  <si>
    <t xml:space="preserve">     Gyereknap</t>
  </si>
  <si>
    <t>Báthorys Gyermekekért Alapítvány - könyvjutalom</t>
  </si>
  <si>
    <t>Agóra Veszprém Kulturális Központ - gyereknap támogatása</t>
  </si>
  <si>
    <t>VMJV Polgármesteri Hivatala - Városháza Nyugdíjasklub támogatása (kirándulás, buszbérlés, szállás)</t>
  </si>
  <si>
    <t>Egynyári növények, virágföld beszerzés</t>
  </si>
  <si>
    <t>Újtelepi Baráti Kör - utazás, buszbérlés</t>
  </si>
  <si>
    <t>Képviselői fa ültetése</t>
  </si>
  <si>
    <t>Választókerületben működő plébánia történetét bemutató kötet támogatása</t>
  </si>
  <si>
    <t>Kertváros búcsúrendezvény</t>
  </si>
  <si>
    <t>Agóra Veszprém Kulturális Központ - Bölcsek Kávéháza támogatása - programokra</t>
  </si>
  <si>
    <t>Agóra Veszprém Kulturális Központ - Cholnoky Nyugdíjasklub támogatása - rendeszvények szervezése</t>
  </si>
  <si>
    <t>Pedagógus kirándulás: Botev és Rózsa iskolák, Hóvirág bölcsőde pedagógusainak és dolgozóinak szervezett kirándulás költségei (étkezés, belépők)</t>
  </si>
  <si>
    <t>Növénytelepítés, sövény telepítés, faültetés a választókörzet köztereire</t>
  </si>
  <si>
    <t>Sporteszközök beszerzése a Botev iskola tornatermébe</t>
  </si>
  <si>
    <t>Múltidéző plakátok készítése Szabadságpusztára</t>
  </si>
  <si>
    <t>Kemence telepítése Szabadságpusztára</t>
  </si>
  <si>
    <t>Kozmutza Flóra Alapítvány - Értelmileg Sérült Gyermekekért (alapítvány céljainak teljesülésére)</t>
  </si>
  <si>
    <t>Veszprém Városi Hátrányos Helyzetű Fiatalok Egyesülete - hátrányos helyzetű fiatalok támogatása</t>
  </si>
  <si>
    <t>Szabadság Lakótelepi Baráti Kör - rendezvények szervezése</t>
  </si>
  <si>
    <t>Füredidombi Egyesület - működési költségekre</t>
  </si>
  <si>
    <t>Veszprém Passau Baráti Társaság Egyesület - rendezvények szervezése</t>
  </si>
  <si>
    <t>ProBono Veszprémért Egyesület - rendezvény támogatása</t>
  </si>
  <si>
    <t>Egry Baráti Kör - rendezvény támogatása</t>
  </si>
  <si>
    <t>Kalandozások a Négylábúakért Egyesület - rendezvény támogatása</t>
  </si>
  <si>
    <t>Újtelepi Baráti Kör - kirándulás, utazás, szállás, belépők</t>
  </si>
  <si>
    <t>Veszprémi Cserháti Társaskör Kulturális Egyesület - kirándulás</t>
  </si>
  <si>
    <t>Dózsa György Általános Iskola Növénybeszerzés, zöldterület felújítás</t>
  </si>
  <si>
    <t>Növényi hulladék zsák</t>
  </si>
  <si>
    <t>Egynyári virág</t>
  </si>
  <si>
    <t>Veszprémi Bóbita Körzeti Óvoda - Hársfa tagóvoda - focipálya felújítás</t>
  </si>
  <si>
    <t>Veszprémi Bölcsődei és Egészségügyi Alapellátás Integrált Intézmény- Módszertani Bölcsőde - emeleti padlóburkolat felújítás, játékbeszerzés</t>
  </si>
  <si>
    <t>Agóra Veszprém Kulturális Központ - Magyar Idoralomtörténeti Társaság támogatása</t>
  </si>
  <si>
    <t>Agóra Veszprém Kulturális Központ - Csikász Nyugdíjas Klub támogatása</t>
  </si>
  <si>
    <t>Agóra Veszprém Kulturális Központ - Őszidő Nyugdíjas Klub támogatása</t>
  </si>
  <si>
    <t>Agóra Veszprém Kulturális Központ - Dózsa Nyugdíjas Klub támogatása</t>
  </si>
  <si>
    <t>Veszprémi Vadvirág Körzeti Óvoda - kerítés festése</t>
  </si>
  <si>
    <t>Agóra Veszprém Kulturális Központ - Operalegendák találkozója, terembérlet támogatás</t>
  </si>
  <si>
    <t>Kabóca Bábszínház - patrónus bérletek</t>
  </si>
  <si>
    <t>Szent Imre Ifjúgási Alapítvány - programtámogatás</t>
  </si>
  <si>
    <t>Dózsa Iskoláért Alapítvány - nemzetközi kapcsolatok támogatása</t>
  </si>
  <si>
    <t>Szilágyi Keresztény Iskoláért Alapítvány - működési támogatás</t>
  </si>
  <si>
    <t>Jeruzsálemhegyi Baráti Kör - működési támogatás</t>
  </si>
  <si>
    <t>Kalandozások a Négylábúakért Egyesület - programtámogatás</t>
  </si>
  <si>
    <t>Veszprémi Szemle Várostörténeti Közhasznú Alapítvány - programtámogatás</t>
  </si>
  <si>
    <t>Veszprémi Szemle Várostörténeti Közhasznú Alapítvány - működési támogatás</t>
  </si>
  <si>
    <t>Dózsavárosi Baráti Kör - programtámogatás</t>
  </si>
  <si>
    <t>Veszprémi Polgárőr Egyesület - működési támogatás</t>
  </si>
  <si>
    <t>Virágosztás</t>
  </si>
  <si>
    <t>Zsákosztás</t>
  </si>
  <si>
    <t>Agóra Veszprém Kulturális Központ - Őszidő Nyugdíjas Klub - rendezvényre</t>
  </si>
  <si>
    <t>Agóra Veszprém Kulturális Központ - Jutaspusztai Nyugdíjas Klub  - rendezvényre</t>
  </si>
  <si>
    <t>Agóra Veszprém Kulturális Központ - Csikász Nyugdíjas Klub - rendezvényre</t>
  </si>
  <si>
    <t>Agóra Veszprém Kulturális Központ - Dózsa György Nyugdíjas Klub - rendezvényre</t>
  </si>
  <si>
    <t>Agóra Veszprém Kulturális Központ - Veszprémi Nyugdíjasok Érdekvédelmi Egyesülete - rendezvényre</t>
  </si>
  <si>
    <t>Agóra Veszprém Kulturális Központ - nordic walking foglalkozás</t>
  </si>
  <si>
    <t>Gyulaffy László Alapítvány (alapítvány céljainak teljesüléséhez)</t>
  </si>
  <si>
    <t>Gyulafirátóti Német Nemzetiségi Kulturális Egyesület (kiadvány, nemzetiségi nap)</t>
  </si>
  <si>
    <t>Ablak a Múltra Egyesület (rendezvény)</t>
  </si>
  <si>
    <t>Élhetőbb Rátótért Egyesület (rendezvény)</t>
  </si>
  <si>
    <t>Tikhegyi Baráti Kör (20 éves)</t>
  </si>
  <si>
    <t>Veszprémi Kastélykert Körzeti Óvoda - Ficánka Tagódóva (eszköz beszerzés, pedagógusoknak tanulmányi út)</t>
  </si>
  <si>
    <t>Agóra Veszprém Kulturális Központ - Bakonyerdő Nyugdíjasklub Gyulafirátót - rendezvény</t>
  </si>
  <si>
    <t>Agóra Veszprém Kulturális Központ - Rátót Mátyás Nyugdíjasklub Gyulafirátót - rendezvény</t>
  </si>
  <si>
    <t>Agóra Veszprém Kulturális Központ - Örömforrás Nyugdíjasklub Kádárta - rendezvény</t>
  </si>
  <si>
    <t>Agóra Veszprém Kulturális Központ - Gyulafirátóti Művelődési Ház (program)</t>
  </si>
  <si>
    <t>Agóra Veszprém Kulturális Központ - Kádártai Közösségi Ház (program)</t>
  </si>
  <si>
    <t>Zöldzsákok</t>
  </si>
  <si>
    <t>Kádárta Séd, sérült mederszegély (Orvosi rendelő előtt-javítás)</t>
  </si>
  <si>
    <t>Kádárta Faluház sportpálya pad</t>
  </si>
  <si>
    <t>Játszótér - járdaépítés</t>
  </si>
  <si>
    <t>Kádárta, Kőalja u. Virágos Veszprém győztese utcatábla felújítás</t>
  </si>
  <si>
    <t xml:space="preserve">          1 db. Homokozó kialaítása és egy homokozó felújítása</t>
  </si>
  <si>
    <t xml:space="preserve">          Sporteszközök</t>
  </si>
  <si>
    <t xml:space="preserve">          2db. Kültéri IP kamera konzollal, acél feszítős UTP kábellel</t>
  </si>
  <si>
    <t>Veszprémi Családsegítő és Gyermekjóléti Integrált Intézmény - szülői csoportoknak és fiataloknak szervezett programok támogatása 80 eFt, menstruációs szegénységben elő nők támogatása 140 eFt.</t>
  </si>
  <si>
    <t>Otthont az Állatoknak Alapítvány - építkezés kapcsán felmerült költségekre</t>
  </si>
  <si>
    <t>Battyhány szobor, posztamens feliratának rendbetétele</t>
  </si>
  <si>
    <t>Kádárta, zárt buszváró külső előterének felújítása</t>
  </si>
  <si>
    <t>Gyulafirátót, Hajmáskéri út közkút felépítményének rendbetétele (balesetveszélyes)</t>
  </si>
  <si>
    <t>Agóra Veszprém Kulturális Központ - Cholnoky nyugdíjasklub - programok, kirándulás támogatása</t>
  </si>
  <si>
    <t>Veszprémi Csillag Úti Körzeti Óvoda - Cholnoky Tagóvoda - gyereknapi programok, játékok beszerzése, kirándulás, eszközbeszerzés</t>
  </si>
  <si>
    <t>Veszprémi Bölcsődei és Egészséügyi Alapellátási Integrált Intézmény - Aprófalvi Bölcsőde - kirándulás, játékvásárlás, programszervezés</t>
  </si>
  <si>
    <t>Gyereknapi színházi előadás - Holle Anyó Gyerekszínház</t>
  </si>
  <si>
    <t>DOWLAND Alapítvány - Gizella női kar - programokon, rendezvényeken való részvétel, dologi kiadások</t>
  </si>
  <si>
    <t>Auti Spektrum Egyesület - működési kiadások, programok</t>
  </si>
  <si>
    <t>Cholnoky Jenő Általános Iskola Alapítvány - gyereknapi programok, tanulók díjazása a tanévzáró ünnepélyen</t>
  </si>
  <si>
    <t>Cserkészvár Alapítvány - nyári tábor, programszervezés</t>
  </si>
  <si>
    <t>Utcai kutyürülék tároló 3 db.</t>
  </si>
  <si>
    <t>Gyalogátkelőhely kialakítás - Aradi vértanúk/Hazkovó utcák kereszteződésében</t>
  </si>
  <si>
    <t>Kültéri pingpong asztal + telepítés 2 db.</t>
  </si>
  <si>
    <t>Sakk asztal 2 paddal</t>
  </si>
  <si>
    <t>Beton virágládák 10 db.</t>
  </si>
  <si>
    <t>Szemetes kültéri 4 db.</t>
  </si>
  <si>
    <t>Kültéri kártyaasztal 1 db.</t>
  </si>
  <si>
    <t>Bakony Gaszt Nyugdíjas Klub</t>
  </si>
  <si>
    <t>Bakony Művek Nyugdíjas Klub</t>
  </si>
  <si>
    <t>Balluf Nyugdíjas Klub</t>
  </si>
  <si>
    <t>Bice-Bóca Nyugdíjas Klub</t>
  </si>
  <si>
    <t>Egészségbiztosítási Pénztár Nyugdíjas Klub</t>
  </si>
  <si>
    <t>Ezerarcú Bónusz Szenior Klub</t>
  </si>
  <si>
    <t>Fegyveres Erők Veszprémi Körzeti Nyugállományúak Klubja</t>
  </si>
  <si>
    <t>Gizella Nyugdíjasklub</t>
  </si>
  <si>
    <t>Hatvanasok Nyugdíjas Klub</t>
  </si>
  <si>
    <t>Játsszunk Együtt Nyugdíjas Klub</t>
  </si>
  <si>
    <t>Munkaügyes Nyugdíjas Klub</t>
  </si>
  <si>
    <t>VREVE Nyugdíjas Klub</t>
  </si>
  <si>
    <t>NAV NYOSZ Veszprém Megyei Adóügyi Klub</t>
  </si>
  <si>
    <t>Pannonker Nyugdíjas Klub</t>
  </si>
  <si>
    <t>Sédvölgy Nyugdíjas Klub</t>
  </si>
  <si>
    <t>Szenior Tanácsadók Társasága</t>
  </si>
  <si>
    <t>Szenior Utazók Klubja</t>
  </si>
  <si>
    <t>Szociális Segítők Nyugdíjas Klubja</t>
  </si>
  <si>
    <t>Táborállás Daloskör</t>
  </si>
  <si>
    <t>Veszprémi Bányász Nyugdíjas Klub</t>
  </si>
  <si>
    <t>Veszprémi Polgárok Nyugdíjas Klubja</t>
  </si>
  <si>
    <t>Agóra Veszprém Kulturális Központ</t>
  </si>
  <si>
    <t>Egynáyri virágok osztása</t>
  </si>
  <si>
    <t>Vidán Bóbiták Alapítvány - működési támogatás</t>
  </si>
  <si>
    <t>Ringató Erdei Kuckó Alapítvány - működési támogatás</t>
  </si>
  <si>
    <t>Faültetés</t>
  </si>
  <si>
    <t>Egyetem városrész közterületi elemek karbantartása</t>
  </si>
  <si>
    <t>Kádártai utcanévtálák beszerzése</t>
  </si>
  <si>
    <t>Veszprémi Kastélykert Körzeti Óvoda Gyulafirátót (eszköz beszerzés, pedagógusoknak tanulmányi út)</t>
  </si>
  <si>
    <t>Veszprémi Deák Ferenc Általános Iskoláért Közhasznú Alapítvány - működési támogatás</t>
  </si>
  <si>
    <t>Veszprémi Diabétesz Nyugdíjas Klub</t>
  </si>
  <si>
    <t>Veszprémi Lovassy Öreg Diák Baráti Kör - kirándulás</t>
  </si>
  <si>
    <t>Gyulafirátóti Polgárőr Egyesület (eszközbeszerzés)</t>
  </si>
  <si>
    <t>Vackoló Állatvédő Egyesület - állateledel</t>
  </si>
  <si>
    <t>AutiSpektrum Egyesület - működési támogatás</t>
  </si>
  <si>
    <t>Eötvös Károly Megyei Könyvtár (Március 15. úti könyvtár) "Meseforgó" mese, játék, alkotás programsorozat támogatása</t>
  </si>
  <si>
    <t>Dózsa György Általános Iskola Alapítvány - működési költségekre</t>
  </si>
  <si>
    <t>"Vadvirág" Alapítvány - működési költségekre</t>
  </si>
  <si>
    <t>Dózsavárosi Baráti Kör - működési költségekre</t>
  </si>
  <si>
    <t>Jutaspusztáért Egyesület - működési költségekre</t>
  </si>
  <si>
    <t>Tango és Mozgásművészeti Egyesület - működési költségekre</t>
  </si>
  <si>
    <t>Polgári Csapat - működési költségekre</t>
  </si>
  <si>
    <t>VENŐKE - működési költségekre</t>
  </si>
  <si>
    <t>Kalandozás a Négylábúakért Egyesület - működési költségekre</t>
  </si>
  <si>
    <t>Nap Gyermeke Alapítvány - működési költségekre</t>
  </si>
  <si>
    <t>Veszprémi Csillag Úti Körzeti Óvoda támogatása - Kokas nevelési program támogatása is</t>
  </si>
  <si>
    <t>Agóra Veszprém Kulturális Központ- Cholnoky Nyugdíjas Klub működésének támogatása</t>
  </si>
  <si>
    <t>Veszprémi Kabóca Bábszínház működésének támogatása</t>
  </si>
  <si>
    <t>Veszprémi Petőfi Színház működésének támogatása</t>
  </si>
  <si>
    <t>Kossuth Lajos Általános működésének támogatása</t>
  </si>
  <si>
    <t>Kertváros Városvédő Egyesület  működésének támogatása</t>
  </si>
  <si>
    <t>Védegylet Veszprémért Egyesület működésének támogatása</t>
  </si>
  <si>
    <t>A Közösségi Kommunikációért Egyesület működésének támogatása</t>
  </si>
  <si>
    <t>Veszprémegyházmegyei Építési és Felújítási Alapítváy - templom berendezési tárgyainak karbantartására</t>
  </si>
  <si>
    <t>2024. évi felhasznált keret maradvánnyal együtt (június)</t>
  </si>
  <si>
    <t>Júniusi felosztás után fennmaradó keret összesen</t>
  </si>
  <si>
    <t>Bakony-Balaton Környezetvédelmi Oktatóközpont Egyesület - működési költségekre</t>
  </si>
  <si>
    <t>Szilágyi Diáksport Egyesület - nemzetközi kapcsolatok támogatása</t>
  </si>
  <si>
    <t>2024. I. félévi teljesítés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</si>
</sst>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0"/>
      <name val="Arial CE"/>
      <charset val="238"/>
    </font>
    <font>
      <sz val="11"/>
      <name val="Palatino Linotype"/>
      <family val="1"/>
      <charset val="238"/>
    </font>
    <font>
      <b/>
      <sz val="12"/>
      <name val="Palatino Linotype"/>
      <family val="1"/>
      <charset val="238"/>
    </font>
    <font>
      <b/>
      <sz val="11"/>
      <name val="Palatino Linotype"/>
      <family val="1"/>
      <charset val="238"/>
    </font>
    <font>
      <i/>
      <sz val="11"/>
      <name val="Palatino Linotype"/>
      <family val="1"/>
      <charset val="238"/>
    </font>
    <font>
      <b/>
      <i/>
      <sz val="11"/>
      <name val="Palatino Linotype"/>
      <family val="1"/>
      <charset val="238"/>
    </font>
    <font>
      <b/>
      <u/>
      <sz val="11"/>
      <name val="Palatino Linotype"/>
      <family val="1"/>
      <charset val="238"/>
    </font>
    <font>
      <u/>
      <sz val="11"/>
      <name val="Palatino Linotype"/>
      <family val="1"/>
      <charset val="238"/>
    </font>
    <font>
      <b/>
      <i/>
      <sz val="11"/>
      <color rgb="FF0070C0"/>
      <name val="Palatino Linotype"/>
      <family val="1"/>
      <charset val="238"/>
    </font>
    <font>
      <i/>
      <u/>
      <sz val="11"/>
      <name val="Palatino Linotype"/>
      <family val="1"/>
      <charset val="238"/>
    </font>
    <font>
      <i/>
      <sz val="10.5"/>
      <name val="Palatino Linotype"/>
      <family val="1"/>
      <charset val="238"/>
    </font>
    <font>
      <b/>
      <i/>
      <u/>
      <sz val="11"/>
      <name val="Palatino Linotype"/>
      <family val="1"/>
      <charset val="238"/>
    </font>
    <font>
      <i/>
      <sz val="10"/>
      <name val="Palatino Linotype"/>
      <family val="1"/>
      <charset val="238"/>
    </font>
  </fonts>
  <fills count="2">
    <fill>
      <patternFill patternType="none"/>
    </fill>
    <fill>
      <patternFill patternType="gray125"/>
    </fill>
  </fills>
  <borders count="58">
    <border>
      <left/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double">
        <color auto="1"/>
      </bottom>
      <diagonal/>
    </border>
    <border>
      <left style="hair">
        <color auto="1"/>
      </left>
      <right style="hair">
        <color auto="1"/>
      </right>
      <top style="double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/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double">
        <color auto="1"/>
      </bottom>
      <diagonal/>
    </border>
    <border>
      <left style="medium">
        <color auto="1"/>
      </left>
      <right style="hair">
        <color auto="1"/>
      </right>
      <top style="double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hair">
        <color auto="1"/>
      </left>
      <right style="hair">
        <color auto="1"/>
      </right>
      <top style="medium">
        <color auto="1"/>
      </top>
      <bottom style="medium">
        <color auto="1"/>
      </bottom>
      <diagonal/>
    </border>
    <border>
      <left style="hair">
        <color auto="1"/>
      </left>
      <right/>
      <top/>
      <bottom style="hair">
        <color auto="1"/>
      </bottom>
      <diagonal/>
    </border>
    <border>
      <left style="hair">
        <color auto="1"/>
      </left>
      <right style="medium">
        <color auto="1"/>
      </right>
      <top/>
      <bottom style="hair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/>
      <diagonal/>
    </border>
    <border>
      <left style="hair">
        <color auto="1"/>
      </left>
      <right style="medium">
        <color auto="1"/>
      </right>
      <top style="hair">
        <color auto="1"/>
      </top>
      <bottom style="double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hair">
        <color auto="1"/>
      </left>
      <right/>
      <top style="medium">
        <color auto="1"/>
      </top>
      <bottom style="medium">
        <color auto="1"/>
      </bottom>
      <diagonal/>
    </border>
    <border>
      <left style="hair">
        <color auto="1"/>
      </left>
      <right/>
      <top style="hair">
        <color auto="1"/>
      </top>
      <bottom/>
      <diagonal/>
    </border>
    <border>
      <left style="hair">
        <color auto="1"/>
      </left>
      <right/>
      <top style="hair">
        <color auto="1"/>
      </top>
      <bottom style="double">
        <color auto="1"/>
      </bottom>
      <diagonal/>
    </border>
    <border>
      <left style="hair">
        <color auto="1"/>
      </left>
      <right/>
      <top style="double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medium">
        <color auto="1"/>
      </bottom>
      <diagonal/>
    </border>
    <border>
      <left style="hair">
        <color auto="1"/>
      </left>
      <right/>
      <top/>
      <bottom/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auto="1"/>
      </left>
      <right/>
      <top style="hair">
        <color indexed="64"/>
      </top>
      <bottom style="medium">
        <color indexed="64"/>
      </bottom>
      <diagonal/>
    </border>
    <border>
      <left/>
      <right style="medium">
        <color auto="1"/>
      </right>
      <top style="hair">
        <color indexed="64"/>
      </top>
      <bottom style="medium">
        <color indexed="64"/>
      </bottom>
      <diagonal/>
    </border>
    <border>
      <left style="hair">
        <color auto="1"/>
      </left>
      <right style="hair">
        <color auto="1"/>
      </right>
      <top/>
      <bottom style="medium">
        <color auto="1"/>
      </bottom>
      <diagonal/>
    </border>
    <border>
      <left style="medium">
        <color indexed="64"/>
      </left>
      <right/>
      <top style="hair">
        <color auto="1"/>
      </top>
      <bottom style="hair">
        <color indexed="64"/>
      </bottom>
      <diagonal/>
    </border>
    <border>
      <left style="hair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hair">
        <color auto="1"/>
      </right>
      <top style="hair">
        <color auto="1"/>
      </top>
      <bottom style="medium">
        <color auto="1"/>
      </bottom>
      <diagonal/>
    </border>
    <border>
      <left style="medium">
        <color auto="1"/>
      </left>
      <right style="hair">
        <color auto="1"/>
      </right>
      <top style="double">
        <color auto="1"/>
      </top>
      <bottom/>
      <diagonal/>
    </border>
    <border>
      <left style="hair">
        <color auto="1"/>
      </left>
      <right style="hair">
        <color auto="1"/>
      </right>
      <top style="double">
        <color auto="1"/>
      </top>
      <bottom/>
      <diagonal/>
    </border>
    <border>
      <left style="hair">
        <color auto="1"/>
      </left>
      <right/>
      <top style="double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medium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/>
      <bottom/>
      <diagonal/>
    </border>
    <border>
      <left style="medium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hair">
        <color auto="1"/>
      </right>
      <top/>
      <bottom style="double">
        <color auto="1"/>
      </bottom>
      <diagonal/>
    </border>
    <border>
      <left/>
      <right style="hair">
        <color auto="1"/>
      </right>
      <top style="hair">
        <color auto="1"/>
      </top>
      <bottom style="double">
        <color auto="1"/>
      </bottom>
      <diagonal/>
    </border>
    <border>
      <left/>
      <right/>
      <top style="medium">
        <color auto="1"/>
      </top>
      <bottom/>
      <diagonal/>
    </border>
    <border>
      <left/>
      <right/>
      <top style="hair">
        <color auto="1"/>
      </top>
      <bottom/>
      <diagonal/>
    </border>
  </borders>
  <cellStyleXfs count="1">
    <xf numFmtId="0" fontId="0" fillId="0" borderId="0"/>
  </cellStyleXfs>
  <cellXfs count="188">
    <xf numFmtId="0" fontId="0" fillId="0" borderId="0" xfId="0"/>
    <xf numFmtId="0" fontId="1" fillId="0" borderId="0" xfId="0" applyFont="1"/>
    <xf numFmtId="0" fontId="4" fillId="0" borderId="0" xfId="0" applyFont="1"/>
    <xf numFmtId="0" fontId="2" fillId="0" borderId="0" xfId="0" applyFont="1" applyAlignment="1">
      <alignment horizontal="center" vertical="top"/>
    </xf>
    <xf numFmtId="0" fontId="6" fillId="0" borderId="0" xfId="0" applyFont="1"/>
    <xf numFmtId="0" fontId="1" fillId="0" borderId="3" xfId="0" applyFont="1" applyBorder="1"/>
    <xf numFmtId="0" fontId="1" fillId="0" borderId="3" xfId="0" applyFont="1" applyBorder="1" applyAlignment="1">
      <alignment wrapText="1"/>
    </xf>
    <xf numFmtId="0" fontId="1" fillId="0" borderId="4" xfId="0" applyFont="1" applyBorder="1"/>
    <xf numFmtId="0" fontId="1" fillId="0" borderId="6" xfId="0" applyFont="1" applyBorder="1"/>
    <xf numFmtId="3" fontId="5" fillId="0" borderId="7" xfId="0" applyNumberFormat="1" applyFont="1" applyBorder="1"/>
    <xf numFmtId="49" fontId="1" fillId="0" borderId="8" xfId="0" applyNumberFormat="1" applyFont="1" applyBorder="1" applyAlignment="1">
      <alignment horizontal="right"/>
    </xf>
    <xf numFmtId="0" fontId="1" fillId="0" borderId="9" xfId="0" applyFont="1" applyBorder="1" applyAlignment="1">
      <alignment horizontal="right"/>
    </xf>
    <xf numFmtId="49" fontId="1" fillId="0" borderId="9" xfId="0" applyNumberFormat="1" applyFont="1" applyBorder="1" applyAlignment="1">
      <alignment horizontal="right" vertical="top"/>
    </xf>
    <xf numFmtId="49" fontId="1" fillId="0" borderId="9" xfId="0" applyNumberFormat="1" applyFont="1" applyBorder="1" applyAlignment="1">
      <alignment horizontal="right"/>
    </xf>
    <xf numFmtId="49" fontId="1" fillId="0" borderId="10" xfId="0" applyNumberFormat="1" applyFont="1" applyBorder="1" applyAlignment="1">
      <alignment horizontal="right"/>
    </xf>
    <xf numFmtId="0" fontId="1" fillId="0" borderId="11" xfId="0" applyFont="1" applyBorder="1"/>
    <xf numFmtId="0" fontId="1" fillId="0" borderId="1" xfId="0" applyFont="1" applyBorder="1"/>
    <xf numFmtId="0" fontId="7" fillId="0" borderId="0" xfId="0" applyFont="1"/>
    <xf numFmtId="49" fontId="1" fillId="0" borderId="13" xfId="0" applyNumberFormat="1" applyFont="1" applyBorder="1" applyAlignment="1">
      <alignment horizontal="right"/>
    </xf>
    <xf numFmtId="0" fontId="1" fillId="0" borderId="15" xfId="0" applyFont="1" applyBorder="1"/>
    <xf numFmtId="0" fontId="3" fillId="0" borderId="20" xfId="0" applyFont="1" applyBorder="1" applyAlignment="1">
      <alignment horizontal="center" vertical="center" wrapText="1"/>
    </xf>
    <xf numFmtId="0" fontId="3" fillId="0" borderId="18" xfId="0" applyFont="1" applyBorder="1" applyAlignment="1">
      <alignment vertical="center" textRotation="90"/>
    </xf>
    <xf numFmtId="0" fontId="1" fillId="0" borderId="21" xfId="0" applyFont="1" applyBorder="1"/>
    <xf numFmtId="0" fontId="1" fillId="0" borderId="16" xfId="0" applyFont="1" applyBorder="1"/>
    <xf numFmtId="0" fontId="1" fillId="0" borderId="6" xfId="0" applyFont="1" applyBorder="1" applyAlignment="1">
      <alignment vertical="top"/>
    </xf>
    <xf numFmtId="0" fontId="1" fillId="0" borderId="0" xfId="0" applyFont="1" applyAlignment="1">
      <alignment vertical="center"/>
    </xf>
    <xf numFmtId="0" fontId="1" fillId="0" borderId="3" xfId="0" applyFont="1" applyBorder="1" applyAlignment="1">
      <alignment vertical="top"/>
    </xf>
    <xf numFmtId="3" fontId="4" fillId="0" borderId="0" xfId="0" applyNumberFormat="1" applyFont="1"/>
    <xf numFmtId="3" fontId="1" fillId="0" borderId="3" xfId="0" applyNumberFormat="1" applyFont="1" applyBorder="1"/>
    <xf numFmtId="3" fontId="1" fillId="0" borderId="3" xfId="0" applyNumberFormat="1" applyFont="1" applyBorder="1" applyAlignment="1">
      <alignment wrapText="1"/>
    </xf>
    <xf numFmtId="3" fontId="1" fillId="0" borderId="3" xfId="0" applyNumberFormat="1" applyFont="1" applyBorder="1" applyAlignment="1">
      <alignment vertical="top"/>
    </xf>
    <xf numFmtId="3" fontId="1" fillId="0" borderId="15" xfId="0" applyNumberFormat="1" applyFont="1" applyBorder="1"/>
    <xf numFmtId="0" fontId="1" fillId="0" borderId="4" xfId="0" applyFont="1" applyBorder="1" applyAlignment="1">
      <alignment vertical="top"/>
    </xf>
    <xf numFmtId="0" fontId="1" fillId="0" borderId="23" xfId="0" applyFont="1" applyBorder="1"/>
    <xf numFmtId="3" fontId="1" fillId="0" borderId="23" xfId="0" applyNumberFormat="1" applyFont="1" applyBorder="1"/>
    <xf numFmtId="0" fontId="4" fillId="0" borderId="27" xfId="0" applyFont="1" applyBorder="1" applyAlignment="1">
      <alignment horizontal="right"/>
    </xf>
    <xf numFmtId="0" fontId="3" fillId="0" borderId="28" xfId="0" applyFont="1" applyBorder="1" applyAlignment="1">
      <alignment horizontal="center" vertical="center" wrapText="1"/>
    </xf>
    <xf numFmtId="0" fontId="1" fillId="0" borderId="16" xfId="0" applyFont="1" applyBorder="1" applyAlignment="1">
      <alignment wrapText="1"/>
    </xf>
    <xf numFmtId="0" fontId="1" fillId="0" borderId="29" xfId="0" applyFont="1" applyBorder="1"/>
    <xf numFmtId="0" fontId="1" fillId="0" borderId="30" xfId="0" applyFont="1" applyBorder="1"/>
    <xf numFmtId="3" fontId="5" fillId="0" borderId="31" xfId="0" applyNumberFormat="1" applyFont="1" applyBorder="1"/>
    <xf numFmtId="0" fontId="1" fillId="0" borderId="35" xfId="0" applyFont="1" applyBorder="1"/>
    <xf numFmtId="3" fontId="5" fillId="0" borderId="15" xfId="0" applyNumberFormat="1" applyFont="1" applyBorder="1"/>
    <xf numFmtId="3" fontId="5" fillId="0" borderId="29" xfId="0" applyNumberFormat="1" applyFont="1" applyBorder="1"/>
    <xf numFmtId="0" fontId="1" fillId="0" borderId="36" xfId="0" applyFont="1" applyBorder="1"/>
    <xf numFmtId="0" fontId="1" fillId="0" borderId="39" xfId="0" applyFont="1" applyBorder="1"/>
    <xf numFmtId="3" fontId="5" fillId="0" borderId="3" xfId="0" applyNumberFormat="1" applyFont="1" applyBorder="1"/>
    <xf numFmtId="3" fontId="5" fillId="0" borderId="16" xfId="0" applyNumberFormat="1" applyFont="1" applyBorder="1"/>
    <xf numFmtId="0" fontId="4" fillId="0" borderId="40" xfId="0" applyFont="1" applyBorder="1"/>
    <xf numFmtId="0" fontId="1" fillId="0" borderId="41" xfId="0" applyFont="1" applyBorder="1"/>
    <xf numFmtId="3" fontId="5" fillId="0" borderId="33" xfId="0" applyNumberFormat="1" applyFont="1" applyBorder="1"/>
    <xf numFmtId="0" fontId="5" fillId="0" borderId="5" xfId="0" applyFont="1" applyBorder="1"/>
    <xf numFmtId="0" fontId="1" fillId="0" borderId="26" xfId="0" applyFont="1" applyBorder="1"/>
    <xf numFmtId="0" fontId="1" fillId="0" borderId="43" xfId="0" applyFont="1" applyBorder="1"/>
    <xf numFmtId="3" fontId="5" fillId="0" borderId="44" xfId="0" applyNumberFormat="1" applyFont="1" applyBorder="1"/>
    <xf numFmtId="3" fontId="5" fillId="0" borderId="45" xfId="0" applyNumberFormat="1" applyFont="1" applyBorder="1"/>
    <xf numFmtId="3" fontId="5" fillId="0" borderId="4" xfId="0" applyNumberFormat="1" applyFont="1" applyBorder="1"/>
    <xf numFmtId="0" fontId="1" fillId="0" borderId="9" xfId="0" applyFont="1" applyBorder="1"/>
    <xf numFmtId="0" fontId="1" fillId="0" borderId="47" xfId="0" applyFont="1" applyBorder="1"/>
    <xf numFmtId="3" fontId="1" fillId="0" borderId="16" xfId="0" applyNumberFormat="1" applyFont="1" applyBorder="1"/>
    <xf numFmtId="3" fontId="1" fillId="0" borderId="16" xfId="0" applyNumberFormat="1" applyFont="1" applyBorder="1" applyAlignment="1">
      <alignment wrapText="1"/>
    </xf>
    <xf numFmtId="3" fontId="1" fillId="0" borderId="29" xfId="0" applyNumberFormat="1" applyFont="1" applyBorder="1"/>
    <xf numFmtId="0" fontId="1" fillId="0" borderId="48" xfId="0" applyFont="1" applyBorder="1"/>
    <xf numFmtId="0" fontId="1" fillId="0" borderId="8" xfId="0" applyFont="1" applyBorder="1"/>
    <xf numFmtId="3" fontId="4" fillId="0" borderId="4" xfId="0" applyNumberFormat="1" applyFont="1" applyBorder="1"/>
    <xf numFmtId="0" fontId="1" fillId="0" borderId="13" xfId="0" applyFont="1" applyBorder="1" applyAlignment="1">
      <alignment horizontal="right"/>
    </xf>
    <xf numFmtId="3" fontId="4" fillId="0" borderId="22" xfId="0" applyNumberFormat="1" applyFont="1" applyBorder="1"/>
    <xf numFmtId="49" fontId="1" fillId="0" borderId="50" xfId="0" applyNumberFormat="1" applyFont="1" applyBorder="1" applyAlignment="1">
      <alignment horizontal="right"/>
    </xf>
    <xf numFmtId="0" fontId="1" fillId="0" borderId="51" xfId="0" applyFont="1" applyBorder="1"/>
    <xf numFmtId="3" fontId="5" fillId="0" borderId="21" xfId="0" applyNumberFormat="1" applyFont="1" applyBorder="1"/>
    <xf numFmtId="3" fontId="1" fillId="0" borderId="16" xfId="0" applyNumberFormat="1" applyFont="1" applyBorder="1" applyAlignment="1">
      <alignment vertical="top"/>
    </xf>
    <xf numFmtId="3" fontId="4" fillId="0" borderId="3" xfId="0" applyNumberFormat="1" applyFont="1" applyBorder="1"/>
    <xf numFmtId="3" fontId="4" fillId="0" borderId="6" xfId="0" applyNumberFormat="1" applyFont="1" applyBorder="1"/>
    <xf numFmtId="3" fontId="4" fillId="0" borderId="15" xfId="0" applyNumberFormat="1" applyFont="1" applyBorder="1"/>
    <xf numFmtId="0" fontId="1" fillId="0" borderId="15" xfId="0" applyFont="1" applyBorder="1" applyAlignment="1">
      <alignment vertical="top"/>
    </xf>
    <xf numFmtId="3" fontId="1" fillId="0" borderId="12" xfId="0" applyNumberFormat="1" applyFont="1" applyBorder="1"/>
    <xf numFmtId="3" fontId="1" fillId="0" borderId="26" xfId="0" applyNumberFormat="1" applyFont="1" applyBorder="1"/>
    <xf numFmtId="3" fontId="1" fillId="0" borderId="48" xfId="0" applyNumberFormat="1" applyFont="1" applyBorder="1"/>
    <xf numFmtId="0" fontId="1" fillId="0" borderId="50" xfId="0" applyFont="1" applyBorder="1"/>
    <xf numFmtId="3" fontId="5" fillId="0" borderId="51" xfId="0" applyNumberFormat="1" applyFont="1" applyBorder="1"/>
    <xf numFmtId="0" fontId="1" fillId="0" borderId="56" xfId="0" applyFont="1" applyBorder="1"/>
    <xf numFmtId="0" fontId="4" fillId="0" borderId="56" xfId="0" applyFont="1" applyBorder="1"/>
    <xf numFmtId="3" fontId="4" fillId="0" borderId="56" xfId="0" applyNumberFormat="1" applyFont="1" applyBorder="1"/>
    <xf numFmtId="3" fontId="8" fillId="0" borderId="34" xfId="0" applyNumberFormat="1" applyFont="1" applyBorder="1" applyAlignment="1">
      <alignment horizontal="center"/>
    </xf>
    <xf numFmtId="3" fontId="8" fillId="0" borderId="42" xfId="0" applyNumberFormat="1" applyFont="1" applyBorder="1" applyAlignment="1">
      <alignment horizontal="center"/>
    </xf>
    <xf numFmtId="0" fontId="1" fillId="0" borderId="33" xfId="0" applyFont="1" applyBorder="1"/>
    <xf numFmtId="3" fontId="5" fillId="0" borderId="22" xfId="0" applyNumberFormat="1" applyFont="1" applyBorder="1"/>
    <xf numFmtId="0" fontId="1" fillId="0" borderId="16" xfId="0" applyFont="1" applyBorder="1" applyAlignment="1">
      <alignment vertical="top"/>
    </xf>
    <xf numFmtId="3" fontId="8" fillId="0" borderId="27" xfId="0" applyNumberFormat="1" applyFont="1" applyBorder="1" applyAlignment="1">
      <alignment horizontal="center"/>
    </xf>
    <xf numFmtId="0" fontId="1" fillId="0" borderId="30" xfId="0" applyFont="1" applyBorder="1" applyAlignment="1">
      <alignment vertical="top"/>
    </xf>
    <xf numFmtId="0" fontId="1" fillId="0" borderId="16" xfId="0" applyFont="1" applyBorder="1" applyAlignment="1">
      <alignment vertical="top" wrapText="1"/>
    </xf>
    <xf numFmtId="0" fontId="1" fillId="0" borderId="29" xfId="0" applyFont="1" applyBorder="1" applyAlignment="1">
      <alignment vertical="top"/>
    </xf>
    <xf numFmtId="3" fontId="1" fillId="0" borderId="30" xfId="0" applyNumberFormat="1" applyFont="1" applyBorder="1"/>
    <xf numFmtId="0" fontId="1" fillId="0" borderId="21" xfId="0" applyFont="1" applyBorder="1" applyAlignment="1">
      <alignment vertical="top"/>
    </xf>
    <xf numFmtId="3" fontId="5" fillId="0" borderId="49" xfId="0" applyNumberFormat="1" applyFont="1" applyBorder="1"/>
    <xf numFmtId="3" fontId="1" fillId="0" borderId="21" xfId="0" applyNumberFormat="1" applyFont="1" applyBorder="1"/>
    <xf numFmtId="3" fontId="1" fillId="0" borderId="16" xfId="0" applyNumberFormat="1" applyFont="1" applyBorder="1" applyAlignment="1">
      <alignment vertical="top" wrapText="1"/>
    </xf>
    <xf numFmtId="0" fontId="4" fillId="0" borderId="49" xfId="0" applyFont="1" applyBorder="1"/>
    <xf numFmtId="3" fontId="4" fillId="0" borderId="23" xfId="0" applyNumberFormat="1" applyFont="1" applyBorder="1"/>
    <xf numFmtId="3" fontId="4" fillId="0" borderId="23" xfId="0" applyNumberFormat="1" applyFont="1" applyBorder="1" applyAlignment="1">
      <alignment vertical="top"/>
    </xf>
    <xf numFmtId="3" fontId="4" fillId="0" borderId="24" xfId="0" applyNumberFormat="1" applyFont="1" applyBorder="1"/>
    <xf numFmtId="3" fontId="4" fillId="0" borderId="25" xfId="0" applyNumberFormat="1" applyFont="1" applyBorder="1"/>
    <xf numFmtId="3" fontId="4" fillId="0" borderId="37" xfId="0" applyNumberFormat="1" applyFont="1" applyBorder="1"/>
    <xf numFmtId="0" fontId="4" fillId="0" borderId="48" xfId="0" applyFont="1" applyBorder="1"/>
    <xf numFmtId="0" fontId="4" fillId="0" borderId="23" xfId="0" applyFont="1" applyBorder="1"/>
    <xf numFmtId="0" fontId="4" fillId="0" borderId="23" xfId="0" applyFont="1" applyBorder="1" applyAlignment="1">
      <alignment vertical="top"/>
    </xf>
    <xf numFmtId="0" fontId="4" fillId="0" borderId="24" xfId="0" applyFont="1" applyBorder="1"/>
    <xf numFmtId="0" fontId="4" fillId="0" borderId="25" xfId="0" applyFont="1" applyBorder="1" applyAlignment="1">
      <alignment vertical="top"/>
    </xf>
    <xf numFmtId="3" fontId="4" fillId="0" borderId="49" xfId="0" applyNumberFormat="1" applyFont="1" applyBorder="1"/>
    <xf numFmtId="3" fontId="1" fillId="0" borderId="49" xfId="0" applyNumberFormat="1" applyFont="1" applyBorder="1"/>
    <xf numFmtId="0" fontId="4" fillId="0" borderId="22" xfId="0" applyFont="1" applyBorder="1"/>
    <xf numFmtId="0" fontId="4" fillId="0" borderId="25" xfId="0" applyFont="1" applyBorder="1"/>
    <xf numFmtId="0" fontId="4" fillId="0" borderId="26" xfId="0" applyFont="1" applyBorder="1"/>
    <xf numFmtId="3" fontId="4" fillId="0" borderId="24" xfId="0" applyNumberFormat="1" applyFont="1" applyBorder="1" applyAlignment="1">
      <alignment vertical="top"/>
    </xf>
    <xf numFmtId="0" fontId="1" fillId="0" borderId="37" xfId="0" applyFont="1" applyBorder="1"/>
    <xf numFmtId="3" fontId="4" fillId="0" borderId="0" xfId="0" applyNumberFormat="1" applyFont="1" applyAlignment="1">
      <alignment wrapText="1"/>
    </xf>
    <xf numFmtId="3" fontId="8" fillId="0" borderId="12" xfId="0" applyNumberFormat="1" applyFont="1" applyBorder="1" applyAlignment="1">
      <alignment horizontal="center"/>
    </xf>
    <xf numFmtId="0" fontId="4" fillId="0" borderId="46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3" fillId="0" borderId="14" xfId="0" applyFont="1" applyBorder="1" applyAlignment="1">
      <alignment horizontal="left"/>
    </xf>
    <xf numFmtId="0" fontId="3" fillId="0" borderId="15" xfId="0" applyFont="1" applyBorder="1" applyAlignment="1">
      <alignment horizontal="left"/>
    </xf>
    <xf numFmtId="0" fontId="4" fillId="0" borderId="5" xfId="0" applyFont="1" applyBorder="1" applyAlignment="1">
      <alignment horizontal="left" wrapText="1"/>
    </xf>
    <xf numFmtId="0" fontId="5" fillId="0" borderId="7" xfId="0" applyFont="1" applyBorder="1" applyAlignment="1">
      <alignment horizontal="right"/>
    </xf>
    <xf numFmtId="0" fontId="5" fillId="0" borderId="12" xfId="0" applyFont="1" applyBorder="1" applyAlignment="1">
      <alignment horizontal="right" wrapText="1"/>
    </xf>
    <xf numFmtId="3" fontId="8" fillId="0" borderId="32" xfId="0" applyNumberFormat="1" applyFont="1" applyBorder="1" applyAlignment="1">
      <alignment horizontal="center"/>
    </xf>
    <xf numFmtId="3" fontId="8" fillId="0" borderId="34" xfId="0" applyNumberFormat="1" applyFont="1" applyBorder="1" applyAlignment="1">
      <alignment horizontal="center"/>
    </xf>
    <xf numFmtId="0" fontId="2" fillId="0" borderId="0" xfId="0" applyFont="1" applyAlignment="1">
      <alignment horizontal="center"/>
    </xf>
    <xf numFmtId="0" fontId="5" fillId="0" borderId="15" xfId="0" applyFont="1" applyBorder="1" applyAlignment="1">
      <alignment horizontal="right" wrapText="1"/>
    </xf>
    <xf numFmtId="0" fontId="4" fillId="0" borderId="0" xfId="0" applyFont="1" applyAlignment="1">
      <alignment horizontal="left"/>
    </xf>
    <xf numFmtId="0" fontId="3" fillId="0" borderId="5" xfId="0" applyFont="1" applyBorder="1" applyAlignment="1">
      <alignment horizontal="left"/>
    </xf>
    <xf numFmtId="0" fontId="3" fillId="0" borderId="3" xfId="0" applyFont="1" applyBorder="1" applyAlignment="1">
      <alignment horizontal="left"/>
    </xf>
    <xf numFmtId="0" fontId="3" fillId="0" borderId="19" xfId="0" applyFont="1" applyBorder="1" applyAlignment="1">
      <alignment horizontal="center" vertical="center"/>
    </xf>
    <xf numFmtId="0" fontId="3" fillId="0" borderId="2" xfId="0" applyFont="1" applyBorder="1" applyAlignment="1">
      <alignment horizontal="left"/>
    </xf>
    <xf numFmtId="0" fontId="3" fillId="0" borderId="4" xfId="0" applyFont="1" applyBorder="1" applyAlignment="1">
      <alignment horizontal="left"/>
    </xf>
    <xf numFmtId="0" fontId="3" fillId="0" borderId="5" xfId="0" applyFont="1" applyBorder="1" applyAlignment="1">
      <alignment horizontal="left" wrapText="1"/>
    </xf>
    <xf numFmtId="0" fontId="3" fillId="0" borderId="3" xfId="0" applyFont="1" applyBorder="1" applyAlignment="1">
      <alignment horizontal="left" wrapText="1"/>
    </xf>
    <xf numFmtId="0" fontId="4" fillId="0" borderId="16" xfId="0" applyFont="1" applyBorder="1" applyAlignment="1">
      <alignment vertical="top" wrapText="1"/>
    </xf>
    <xf numFmtId="0" fontId="4" fillId="0" borderId="17" xfId="0" applyFont="1" applyBorder="1" applyAlignment="1">
      <alignment vertical="top" wrapText="1"/>
    </xf>
    <xf numFmtId="0" fontId="4" fillId="0" borderId="5" xfId="0" applyFont="1" applyBorder="1" applyAlignment="1">
      <alignment vertical="top" wrapText="1"/>
    </xf>
    <xf numFmtId="0" fontId="10" fillId="0" borderId="5" xfId="0" applyFont="1" applyBorder="1" applyAlignment="1">
      <alignment horizontal="left" wrapText="1"/>
    </xf>
    <xf numFmtId="0" fontId="5" fillId="0" borderId="38" xfId="0" applyFont="1" applyBorder="1" applyAlignment="1">
      <alignment horizontal="right" wrapText="1"/>
    </xf>
    <xf numFmtId="0" fontId="4" fillId="0" borderId="5" xfId="0" applyFont="1" applyBorder="1" applyAlignment="1">
      <alignment horizontal="left"/>
    </xf>
    <xf numFmtId="0" fontId="4" fillId="0" borderId="3" xfId="0" applyFont="1" applyBorder="1" applyAlignment="1">
      <alignment horizontal="left" wrapText="1"/>
    </xf>
    <xf numFmtId="0" fontId="4" fillId="0" borderId="3" xfId="0" applyFont="1" applyBorder="1" applyAlignment="1">
      <alignment horizontal="left"/>
    </xf>
    <xf numFmtId="0" fontId="4" fillId="0" borderId="16" xfId="0" applyFont="1" applyBorder="1" applyAlignment="1">
      <alignment horizontal="left"/>
    </xf>
    <xf numFmtId="0" fontId="4" fillId="0" borderId="17" xfId="0" applyFont="1" applyBorder="1" applyAlignment="1">
      <alignment horizontal="left"/>
    </xf>
    <xf numFmtId="0" fontId="5" fillId="0" borderId="3" xfId="0" applyFont="1" applyBorder="1" applyAlignment="1">
      <alignment horizontal="right" wrapText="1"/>
    </xf>
    <xf numFmtId="0" fontId="5" fillId="0" borderId="16" xfId="0" applyFont="1" applyBorder="1" applyAlignment="1">
      <alignment horizontal="left"/>
    </xf>
    <xf numFmtId="0" fontId="5" fillId="0" borderId="17" xfId="0" applyFont="1" applyBorder="1" applyAlignment="1">
      <alignment horizontal="left"/>
    </xf>
    <xf numFmtId="0" fontId="5" fillId="0" borderId="5" xfId="0" applyFont="1" applyBorder="1" applyAlignment="1">
      <alignment horizontal="left"/>
    </xf>
    <xf numFmtId="0" fontId="12" fillId="0" borderId="16" xfId="0" applyFont="1" applyBorder="1" applyAlignment="1">
      <alignment horizontal="left" wrapText="1"/>
    </xf>
    <xf numFmtId="0" fontId="12" fillId="0" borderId="17" xfId="0" applyFont="1" applyBorder="1" applyAlignment="1">
      <alignment horizontal="left" wrapText="1"/>
    </xf>
    <xf numFmtId="0" fontId="12" fillId="0" borderId="5" xfId="0" applyFont="1" applyBorder="1" applyAlignment="1">
      <alignment horizontal="left" wrapText="1"/>
    </xf>
    <xf numFmtId="0" fontId="9" fillId="0" borderId="5" xfId="0" applyFont="1" applyBorder="1" applyAlignment="1">
      <alignment horizontal="left"/>
    </xf>
    <xf numFmtId="0" fontId="9" fillId="0" borderId="3" xfId="0" applyFont="1" applyBorder="1" applyAlignment="1">
      <alignment horizontal="left"/>
    </xf>
    <xf numFmtId="3" fontId="8" fillId="0" borderId="42" xfId="0" applyNumberFormat="1" applyFont="1" applyBorder="1" applyAlignment="1">
      <alignment horizontal="center"/>
    </xf>
    <xf numFmtId="0" fontId="4" fillId="0" borderId="52" xfId="0" applyFont="1" applyBorder="1" applyAlignment="1">
      <alignment horizontal="left"/>
    </xf>
    <xf numFmtId="0" fontId="4" fillId="0" borderId="53" xfId="0" applyFont="1" applyBorder="1" applyAlignment="1">
      <alignment horizontal="left"/>
    </xf>
    <xf numFmtId="0" fontId="4" fillId="0" borderId="54" xfId="0" applyFont="1" applyBorder="1" applyAlignment="1">
      <alignment horizontal="left"/>
    </xf>
    <xf numFmtId="0" fontId="4" fillId="0" borderId="14" xfId="0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4" fillId="0" borderId="16" xfId="0" applyFont="1" applyBorder="1" applyAlignment="1">
      <alignment horizontal="left" wrapText="1"/>
    </xf>
    <xf numFmtId="0" fontId="4" fillId="0" borderId="17" xfId="0" applyFont="1" applyBorder="1" applyAlignment="1">
      <alignment horizontal="left" wrapText="1"/>
    </xf>
    <xf numFmtId="0" fontId="11" fillId="0" borderId="16" xfId="0" applyFont="1" applyBorder="1" applyAlignment="1">
      <alignment horizontal="left" wrapText="1"/>
    </xf>
    <xf numFmtId="0" fontId="11" fillId="0" borderId="17" xfId="0" applyFont="1" applyBorder="1" applyAlignment="1">
      <alignment horizontal="left" wrapText="1"/>
    </xf>
    <xf numFmtId="0" fontId="11" fillId="0" borderId="5" xfId="0" applyFont="1" applyBorder="1" applyAlignment="1">
      <alignment horizontal="left" wrapText="1"/>
    </xf>
    <xf numFmtId="0" fontId="4" fillId="0" borderId="6" xfId="0" applyFont="1" applyBorder="1" applyAlignment="1">
      <alignment shrinkToFit="1"/>
    </xf>
    <xf numFmtId="0" fontId="4" fillId="0" borderId="3" xfId="0" applyFont="1" applyBorder="1" applyAlignment="1">
      <alignment shrinkToFit="1"/>
    </xf>
    <xf numFmtId="0" fontId="5" fillId="0" borderId="51" xfId="0" applyFont="1" applyBorder="1" applyAlignment="1">
      <alignment horizontal="right"/>
    </xf>
    <xf numFmtId="0" fontId="10" fillId="0" borderId="3" xfId="0" applyFont="1" applyBorder="1" applyAlignment="1">
      <alignment horizontal="left" wrapText="1"/>
    </xf>
    <xf numFmtId="0" fontId="5" fillId="0" borderId="4" xfId="0" applyFont="1" applyBorder="1" applyAlignment="1">
      <alignment horizontal="right"/>
    </xf>
    <xf numFmtId="0" fontId="4" fillId="0" borderId="55" xfId="0" applyFont="1" applyBorder="1" applyAlignment="1">
      <alignment horizontal="left"/>
    </xf>
    <xf numFmtId="0" fontId="4" fillId="0" borderId="6" xfId="0" applyFont="1" applyBorder="1" applyAlignment="1">
      <alignment horizontal="left"/>
    </xf>
    <xf numFmtId="0" fontId="4" fillId="0" borderId="14" xfId="0" applyFont="1" applyBorder="1" applyAlignment="1">
      <alignment horizontal="left" wrapText="1"/>
    </xf>
    <xf numFmtId="0" fontId="4" fillId="0" borderId="15" xfId="0" applyFont="1" applyBorder="1" applyAlignment="1">
      <alignment horizontal="left" wrapText="1"/>
    </xf>
    <xf numFmtId="0" fontId="4" fillId="0" borderId="6" xfId="0" applyFont="1" applyBorder="1" applyAlignment="1">
      <alignment horizontal="left" wrapText="1"/>
    </xf>
    <xf numFmtId="0" fontId="4" fillId="0" borderId="5" xfId="0" applyFont="1" applyBorder="1" applyAlignment="1">
      <alignment horizontal="left" shrinkToFit="1"/>
    </xf>
    <xf numFmtId="0" fontId="4" fillId="0" borderId="55" xfId="0" applyFont="1" applyBorder="1" applyAlignment="1">
      <alignment horizontal="left" wrapText="1"/>
    </xf>
    <xf numFmtId="0" fontId="10" fillId="0" borderId="16" xfId="0" applyFont="1" applyBorder="1" applyAlignment="1">
      <alignment horizontal="left" wrapText="1"/>
    </xf>
    <xf numFmtId="0" fontId="10" fillId="0" borderId="17" xfId="0" applyFont="1" applyBorder="1" applyAlignment="1">
      <alignment horizontal="left" wrapText="1"/>
    </xf>
    <xf numFmtId="0" fontId="5" fillId="0" borderId="44" xfId="0" applyFont="1" applyBorder="1" applyAlignment="1">
      <alignment horizontal="right"/>
    </xf>
    <xf numFmtId="0" fontId="4" fillId="0" borderId="29" xfId="0" applyFont="1" applyBorder="1" applyAlignment="1">
      <alignment horizontal="left" wrapText="1"/>
    </xf>
    <xf numFmtId="0" fontId="4" fillId="0" borderId="57" xfId="0" applyFont="1" applyBorder="1" applyAlignment="1">
      <alignment horizontal="left" wrapText="1"/>
    </xf>
    <xf numFmtId="0" fontId="4" fillId="0" borderId="56" xfId="0" applyFont="1" applyBorder="1" applyAlignment="1">
      <alignment horizontal="left"/>
    </xf>
    <xf numFmtId="0" fontId="4" fillId="0" borderId="16" xfId="0" applyFont="1" applyBorder="1" applyAlignment="1">
      <alignment horizontal="left" shrinkToFit="1"/>
    </xf>
    <xf numFmtId="0" fontId="4" fillId="0" borderId="17" xfId="0" applyFont="1" applyBorder="1" applyAlignment="1">
      <alignment horizontal="left" shrinkToFit="1"/>
    </xf>
  </cellXfs>
  <cellStyles count="1">
    <cellStyle name="Normál" xfId="0" builtinId="0"/>
  </cellStyles>
  <dxfs count="0"/>
  <tableStyles count="0" defaultTableStyle="TableStyleMedium2" defaultPivotStyle="PivotStyleLight16"/>
  <colors>
    <mruColors>
      <color rgb="FF2E150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2013 – 2022 téma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43"/>
  <sheetViews>
    <sheetView view="pageBreakPreview" topLeftCell="A22" zoomScaleNormal="100" zoomScaleSheetLayoutView="100" workbookViewId="0">
      <selection activeCell="I6" sqref="I6"/>
    </sheetView>
  </sheetViews>
  <sheetFormatPr defaultColWidth="9.140625" defaultRowHeight="17.25" x14ac:dyDescent="0.35"/>
  <cols>
    <col min="1" max="1" width="4.7109375" style="1" customWidth="1"/>
    <col min="2" max="9" width="9.140625" style="1"/>
    <col min="10" max="10" width="5.85546875" style="1" customWidth="1"/>
    <col min="11" max="13" width="17.7109375" style="1" customWidth="1"/>
    <col min="14" max="14" width="17.7109375" style="2" customWidth="1"/>
    <col min="15" max="16384" width="9.140625" style="1"/>
  </cols>
  <sheetData>
    <row r="1" spans="1:14" x14ac:dyDescent="0.35">
      <c r="A1" s="25" t="s">
        <v>30</v>
      </c>
      <c r="B1" s="25"/>
    </row>
    <row r="3" spans="1:14" ht="18" x14ac:dyDescent="0.35">
      <c r="A3" s="128" t="s">
        <v>25</v>
      </c>
      <c r="B3" s="128"/>
      <c r="C3" s="128"/>
      <c r="D3" s="128"/>
      <c r="E3" s="128"/>
      <c r="F3" s="128"/>
      <c r="G3" s="128"/>
      <c r="H3" s="128"/>
      <c r="I3" s="128"/>
      <c r="J3" s="128"/>
      <c r="K3" s="128"/>
      <c r="L3" s="128"/>
      <c r="M3" s="128"/>
      <c r="N3" s="128"/>
    </row>
    <row r="4" spans="1:14" ht="18" x14ac:dyDescent="0.35"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</row>
    <row r="5" spans="1:14" ht="18" x14ac:dyDescent="0.35"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</row>
    <row r="6" spans="1:14" ht="24.95" customHeight="1" x14ac:dyDescent="0.35">
      <c r="A6" s="4" t="s">
        <v>8</v>
      </c>
      <c r="B6" s="17"/>
      <c r="C6" s="17"/>
      <c r="D6" s="17"/>
      <c r="E6" s="17"/>
      <c r="F6" s="17"/>
    </row>
    <row r="7" spans="1:14" ht="24.95" customHeight="1" x14ac:dyDescent="0.35">
      <c r="A7" s="4"/>
      <c r="B7" s="17"/>
      <c r="C7" s="17"/>
      <c r="D7" s="17"/>
      <c r="E7" s="17"/>
      <c r="F7" s="17"/>
    </row>
    <row r="8" spans="1:14" ht="18" thickBot="1" x14ac:dyDescent="0.4">
      <c r="B8" s="4"/>
      <c r="N8" s="35" t="s">
        <v>59</v>
      </c>
    </row>
    <row r="9" spans="1:14" ht="72.75" customHeight="1" thickBot="1" x14ac:dyDescent="0.35">
      <c r="A9" s="21" t="s">
        <v>9</v>
      </c>
      <c r="B9" s="133" t="s">
        <v>6</v>
      </c>
      <c r="C9" s="133"/>
      <c r="D9" s="133"/>
      <c r="E9" s="133"/>
      <c r="F9" s="133"/>
      <c r="G9" s="133"/>
      <c r="H9" s="133"/>
      <c r="I9" s="133"/>
      <c r="J9" s="133"/>
      <c r="K9" s="20" t="s">
        <v>61</v>
      </c>
      <c r="L9" s="36" t="s">
        <v>60</v>
      </c>
      <c r="M9" s="20" t="s">
        <v>229</v>
      </c>
      <c r="N9" s="117" t="s">
        <v>233</v>
      </c>
    </row>
    <row r="10" spans="1:14" x14ac:dyDescent="0.35">
      <c r="A10" s="10" t="s">
        <v>10</v>
      </c>
      <c r="B10" s="134" t="s">
        <v>1</v>
      </c>
      <c r="C10" s="135"/>
      <c r="D10" s="135"/>
      <c r="E10" s="135"/>
      <c r="F10" s="135"/>
      <c r="G10" s="135"/>
      <c r="H10" s="135"/>
      <c r="I10" s="135"/>
      <c r="J10" s="135"/>
      <c r="K10" s="7"/>
      <c r="L10" s="22"/>
      <c r="M10" s="85"/>
      <c r="N10" s="97"/>
    </row>
    <row r="11" spans="1:14" ht="32.25" customHeight="1" x14ac:dyDescent="0.35">
      <c r="A11" s="11"/>
      <c r="B11" s="123" t="s">
        <v>31</v>
      </c>
      <c r="C11" s="123"/>
      <c r="D11" s="123"/>
      <c r="E11" s="123"/>
      <c r="F11" s="123"/>
      <c r="G11" s="123"/>
      <c r="H11" s="123"/>
      <c r="I11" s="123"/>
      <c r="J11" s="123"/>
      <c r="K11" s="26">
        <v>150</v>
      </c>
      <c r="L11" s="23"/>
      <c r="M11" s="70">
        <v>150</v>
      </c>
      <c r="N11" s="98"/>
    </row>
    <row r="12" spans="1:14" ht="18" customHeight="1" x14ac:dyDescent="0.35">
      <c r="A12" s="11"/>
      <c r="B12" s="138" t="s">
        <v>148</v>
      </c>
      <c r="C12" s="139"/>
      <c r="D12" s="139"/>
      <c r="E12" s="139"/>
      <c r="F12" s="139"/>
      <c r="G12" s="139"/>
      <c r="H12" s="139"/>
      <c r="I12" s="139"/>
      <c r="J12" s="140"/>
      <c r="K12" s="26"/>
      <c r="L12" s="23"/>
      <c r="M12" s="59">
        <v>300</v>
      </c>
      <c r="N12" s="98"/>
    </row>
    <row r="13" spans="1:14" ht="18" customHeight="1" x14ac:dyDescent="0.35">
      <c r="A13" s="11"/>
      <c r="B13" s="138" t="s">
        <v>202</v>
      </c>
      <c r="C13" s="139"/>
      <c r="D13" s="139"/>
      <c r="E13" s="139"/>
      <c r="F13" s="139"/>
      <c r="G13" s="139"/>
      <c r="H13" s="139"/>
      <c r="I13" s="139"/>
      <c r="J13" s="140"/>
      <c r="K13" s="26"/>
      <c r="L13" s="23"/>
      <c r="M13" s="59">
        <v>150</v>
      </c>
      <c r="N13" s="98"/>
    </row>
    <row r="14" spans="1:14" ht="18" customHeight="1" x14ac:dyDescent="0.35">
      <c r="A14" s="11"/>
      <c r="B14" s="138" t="s">
        <v>149</v>
      </c>
      <c r="C14" s="139"/>
      <c r="D14" s="139"/>
      <c r="E14" s="139"/>
      <c r="F14" s="139"/>
      <c r="G14" s="139"/>
      <c r="H14" s="139"/>
      <c r="I14" s="139"/>
      <c r="J14" s="140"/>
      <c r="K14" s="26"/>
      <c r="L14" s="23"/>
      <c r="M14" s="59">
        <v>300</v>
      </c>
      <c r="N14" s="98"/>
    </row>
    <row r="15" spans="1:14" ht="18" customHeight="1" x14ac:dyDescent="0.35">
      <c r="A15" s="11"/>
      <c r="B15" s="138" t="s">
        <v>150</v>
      </c>
      <c r="C15" s="139"/>
      <c r="D15" s="139"/>
      <c r="E15" s="139"/>
      <c r="F15" s="139"/>
      <c r="G15" s="139"/>
      <c r="H15" s="139"/>
      <c r="I15" s="139"/>
      <c r="J15" s="140"/>
      <c r="K15" s="26"/>
      <c r="L15" s="23"/>
      <c r="M15" s="59">
        <v>1200</v>
      </c>
      <c r="N15" s="98"/>
    </row>
    <row r="16" spans="1:14" ht="33.75" customHeight="1" x14ac:dyDescent="0.35">
      <c r="A16" s="12" t="s">
        <v>11</v>
      </c>
      <c r="B16" s="136" t="s">
        <v>2</v>
      </c>
      <c r="C16" s="137"/>
      <c r="D16" s="137"/>
      <c r="E16" s="137"/>
      <c r="F16" s="137"/>
      <c r="G16" s="137"/>
      <c r="H16" s="137"/>
      <c r="I16" s="137"/>
      <c r="J16" s="137"/>
      <c r="K16" s="6"/>
      <c r="L16" s="37"/>
      <c r="M16" s="60"/>
      <c r="N16" s="98"/>
    </row>
    <row r="17" spans="1:14" ht="34.5" customHeight="1" x14ac:dyDescent="0.35">
      <c r="A17" s="12"/>
      <c r="B17" s="123" t="s">
        <v>203</v>
      </c>
      <c r="C17" s="123"/>
      <c r="D17" s="123"/>
      <c r="E17" s="123"/>
      <c r="F17" s="123"/>
      <c r="G17" s="123"/>
      <c r="H17" s="123"/>
      <c r="I17" s="123"/>
      <c r="J17" s="123"/>
      <c r="K17" s="6"/>
      <c r="L17" s="37"/>
      <c r="M17" s="96">
        <v>250</v>
      </c>
      <c r="N17" s="99">
        <v>250</v>
      </c>
    </row>
    <row r="18" spans="1:14" ht="33" customHeight="1" x14ac:dyDescent="0.35">
      <c r="A18" s="12"/>
      <c r="B18" s="141" t="s">
        <v>141</v>
      </c>
      <c r="C18" s="141"/>
      <c r="D18" s="141"/>
      <c r="E18" s="141"/>
      <c r="F18" s="141"/>
      <c r="G18" s="141"/>
      <c r="H18" s="141"/>
      <c r="I18" s="141"/>
      <c r="J18" s="141"/>
      <c r="K18" s="6"/>
      <c r="L18" s="37"/>
      <c r="M18" s="96">
        <v>100</v>
      </c>
      <c r="N18" s="99">
        <v>100</v>
      </c>
    </row>
    <row r="19" spans="1:14" ht="18" customHeight="1" x14ac:dyDescent="0.35">
      <c r="A19" s="12"/>
      <c r="B19" s="141" t="s">
        <v>142</v>
      </c>
      <c r="C19" s="141"/>
      <c r="D19" s="141"/>
      <c r="E19" s="141"/>
      <c r="F19" s="141"/>
      <c r="G19" s="141"/>
      <c r="H19" s="141"/>
      <c r="I19" s="141"/>
      <c r="J19" s="141"/>
      <c r="K19" s="6"/>
      <c r="L19" s="37"/>
      <c r="M19" s="60">
        <v>75</v>
      </c>
      <c r="N19" s="98">
        <v>75</v>
      </c>
    </row>
    <row r="20" spans="1:14" ht="18" customHeight="1" x14ac:dyDescent="0.35">
      <c r="A20" s="12"/>
      <c r="B20" s="141" t="s">
        <v>143</v>
      </c>
      <c r="C20" s="141"/>
      <c r="D20" s="141"/>
      <c r="E20" s="141"/>
      <c r="F20" s="141"/>
      <c r="G20" s="141"/>
      <c r="H20" s="141"/>
      <c r="I20" s="141"/>
      <c r="J20" s="141"/>
      <c r="K20" s="6"/>
      <c r="L20" s="37"/>
      <c r="M20" s="60">
        <v>75</v>
      </c>
      <c r="N20" s="98">
        <v>75</v>
      </c>
    </row>
    <row r="21" spans="1:14" ht="18" customHeight="1" x14ac:dyDescent="0.35">
      <c r="A21" s="12"/>
      <c r="B21" s="141" t="s">
        <v>144</v>
      </c>
      <c r="C21" s="141"/>
      <c r="D21" s="141"/>
      <c r="E21" s="141"/>
      <c r="F21" s="141"/>
      <c r="G21" s="141"/>
      <c r="H21" s="141"/>
      <c r="I21" s="141"/>
      <c r="J21" s="141"/>
      <c r="K21" s="6"/>
      <c r="L21" s="37"/>
      <c r="M21" s="60">
        <v>75</v>
      </c>
      <c r="N21" s="98">
        <v>75</v>
      </c>
    </row>
    <row r="22" spans="1:14" ht="18" customHeight="1" x14ac:dyDescent="0.35">
      <c r="A22" s="12"/>
      <c r="B22" s="123" t="s">
        <v>145</v>
      </c>
      <c r="C22" s="123"/>
      <c r="D22" s="123"/>
      <c r="E22" s="123"/>
      <c r="F22" s="123"/>
      <c r="G22" s="123"/>
      <c r="H22" s="123"/>
      <c r="I22" s="123"/>
      <c r="J22" s="123"/>
      <c r="K22" s="6"/>
      <c r="L22" s="37"/>
      <c r="M22" s="60">
        <v>150</v>
      </c>
      <c r="N22" s="98">
        <v>150</v>
      </c>
    </row>
    <row r="23" spans="1:14" ht="18" customHeight="1" x14ac:dyDescent="0.35">
      <c r="A23" s="12"/>
      <c r="B23" s="123" t="s">
        <v>146</v>
      </c>
      <c r="C23" s="123"/>
      <c r="D23" s="123"/>
      <c r="E23" s="123"/>
      <c r="F23" s="123"/>
      <c r="G23" s="123"/>
      <c r="H23" s="123"/>
      <c r="I23" s="123"/>
      <c r="J23" s="123"/>
      <c r="K23" s="6"/>
      <c r="L23" s="37"/>
      <c r="M23" s="60">
        <v>100</v>
      </c>
      <c r="N23" s="98">
        <v>100</v>
      </c>
    </row>
    <row r="24" spans="1:14" x14ac:dyDescent="0.35">
      <c r="A24" s="13" t="s">
        <v>13</v>
      </c>
      <c r="B24" s="131" t="s">
        <v>3</v>
      </c>
      <c r="C24" s="132"/>
      <c r="D24" s="132"/>
      <c r="E24" s="132"/>
      <c r="F24" s="132"/>
      <c r="G24" s="132"/>
      <c r="H24" s="132"/>
      <c r="I24" s="132"/>
      <c r="J24" s="132"/>
      <c r="K24" s="5"/>
      <c r="L24" s="23"/>
      <c r="M24" s="59"/>
      <c r="N24" s="98"/>
    </row>
    <row r="25" spans="1:14" x14ac:dyDescent="0.35">
      <c r="A25" s="13"/>
      <c r="B25" s="123" t="s">
        <v>147</v>
      </c>
      <c r="C25" s="123"/>
      <c r="D25" s="123"/>
      <c r="E25" s="123"/>
      <c r="F25" s="123"/>
      <c r="G25" s="123"/>
      <c r="H25" s="123"/>
      <c r="I25" s="123"/>
      <c r="J25" s="123"/>
      <c r="K25" s="5"/>
      <c r="L25" s="23"/>
      <c r="M25" s="59">
        <v>100</v>
      </c>
      <c r="N25" s="98"/>
    </row>
    <row r="26" spans="1:14" x14ac:dyDescent="0.35">
      <c r="A26" s="13"/>
      <c r="B26" s="138" t="s">
        <v>157</v>
      </c>
      <c r="C26" s="139"/>
      <c r="D26" s="139"/>
      <c r="E26" s="139"/>
      <c r="F26" s="139"/>
      <c r="G26" s="139"/>
      <c r="H26" s="139"/>
      <c r="I26" s="139"/>
      <c r="J26" s="140"/>
      <c r="K26" s="5"/>
      <c r="L26" s="23"/>
      <c r="M26" s="59">
        <v>100</v>
      </c>
      <c r="N26" s="98"/>
    </row>
    <row r="27" spans="1:14" x14ac:dyDescent="0.35">
      <c r="A27" s="13"/>
      <c r="B27" s="138" t="s">
        <v>151</v>
      </c>
      <c r="C27" s="139"/>
      <c r="D27" s="139"/>
      <c r="E27" s="139"/>
      <c r="F27" s="139"/>
      <c r="G27" s="139"/>
      <c r="H27" s="139"/>
      <c r="I27" s="139"/>
      <c r="J27" s="140"/>
      <c r="K27" s="5"/>
      <c r="L27" s="23"/>
      <c r="M27" s="59">
        <v>50</v>
      </c>
      <c r="N27" s="98"/>
    </row>
    <row r="28" spans="1:14" x14ac:dyDescent="0.35">
      <c r="A28" s="13"/>
      <c r="B28" s="138" t="s">
        <v>158</v>
      </c>
      <c r="C28" s="139"/>
      <c r="D28" s="139"/>
      <c r="E28" s="139"/>
      <c r="F28" s="139"/>
      <c r="G28" s="139"/>
      <c r="H28" s="139"/>
      <c r="I28" s="139"/>
      <c r="J28" s="140"/>
      <c r="K28" s="5"/>
      <c r="L28" s="23"/>
      <c r="M28" s="59">
        <v>100</v>
      </c>
      <c r="N28" s="98"/>
    </row>
    <row r="29" spans="1:14" x14ac:dyDescent="0.35">
      <c r="A29" s="13"/>
      <c r="B29" s="138" t="s">
        <v>159</v>
      </c>
      <c r="C29" s="139"/>
      <c r="D29" s="139"/>
      <c r="E29" s="139"/>
      <c r="F29" s="139"/>
      <c r="G29" s="139"/>
      <c r="H29" s="139"/>
      <c r="I29" s="139"/>
      <c r="J29" s="140"/>
      <c r="K29" s="5"/>
      <c r="L29" s="23"/>
      <c r="M29" s="59">
        <v>100</v>
      </c>
      <c r="N29" s="98"/>
    </row>
    <row r="30" spans="1:14" x14ac:dyDescent="0.35">
      <c r="A30" s="13" t="s">
        <v>12</v>
      </c>
      <c r="B30" s="131" t="s">
        <v>4</v>
      </c>
      <c r="C30" s="132"/>
      <c r="D30" s="132"/>
      <c r="E30" s="132"/>
      <c r="F30" s="132"/>
      <c r="G30" s="132"/>
      <c r="H30" s="132"/>
      <c r="I30" s="132"/>
      <c r="J30" s="132"/>
      <c r="K30" s="5"/>
      <c r="L30" s="23"/>
      <c r="M30" s="59"/>
      <c r="N30" s="98"/>
    </row>
    <row r="31" spans="1:14" x14ac:dyDescent="0.35">
      <c r="A31" s="11"/>
      <c r="B31" s="119"/>
      <c r="C31" s="120"/>
      <c r="D31" s="120"/>
      <c r="E31" s="120"/>
      <c r="F31" s="120"/>
      <c r="G31" s="120"/>
      <c r="H31" s="120"/>
      <c r="I31" s="120"/>
      <c r="J31" s="120"/>
      <c r="K31" s="5"/>
      <c r="L31" s="23"/>
      <c r="M31" s="59"/>
      <c r="N31" s="98"/>
    </row>
    <row r="32" spans="1:14" x14ac:dyDescent="0.35">
      <c r="A32" s="18" t="s">
        <v>0</v>
      </c>
      <c r="B32" s="121" t="s">
        <v>5</v>
      </c>
      <c r="C32" s="122"/>
      <c r="D32" s="122"/>
      <c r="E32" s="122"/>
      <c r="F32" s="122"/>
      <c r="G32" s="122"/>
      <c r="H32" s="122"/>
      <c r="I32" s="122"/>
      <c r="J32" s="122"/>
      <c r="K32" s="19"/>
      <c r="L32" s="38"/>
      <c r="M32" s="61"/>
      <c r="N32" s="98"/>
    </row>
    <row r="33" spans="1:14" x14ac:dyDescent="0.35">
      <c r="A33" s="18"/>
      <c r="B33" s="123" t="s">
        <v>136</v>
      </c>
      <c r="C33" s="123"/>
      <c r="D33" s="123"/>
      <c r="E33" s="123"/>
      <c r="F33" s="123"/>
      <c r="G33" s="123"/>
      <c r="H33" s="123"/>
      <c r="I33" s="123"/>
      <c r="J33" s="123"/>
      <c r="K33" s="19"/>
      <c r="L33" s="38"/>
      <c r="M33" s="61">
        <v>200</v>
      </c>
      <c r="N33" s="100">
        <v>200</v>
      </c>
    </row>
    <row r="34" spans="1:14" x14ac:dyDescent="0.35">
      <c r="A34" s="18"/>
      <c r="B34" s="123" t="s">
        <v>137</v>
      </c>
      <c r="C34" s="123"/>
      <c r="D34" s="123"/>
      <c r="E34" s="123"/>
      <c r="F34" s="123"/>
      <c r="G34" s="123"/>
      <c r="H34" s="123"/>
      <c r="I34" s="123"/>
      <c r="J34" s="123"/>
      <c r="K34" s="19"/>
      <c r="L34" s="38"/>
      <c r="M34" s="61">
        <v>100</v>
      </c>
      <c r="N34" s="100">
        <v>100</v>
      </c>
    </row>
    <row r="35" spans="1:14" x14ac:dyDescent="0.35">
      <c r="A35" s="18"/>
      <c r="B35" s="123" t="s">
        <v>138</v>
      </c>
      <c r="C35" s="123"/>
      <c r="D35" s="123"/>
      <c r="E35" s="123"/>
      <c r="F35" s="123"/>
      <c r="G35" s="123"/>
      <c r="H35" s="123"/>
      <c r="I35" s="123"/>
      <c r="J35" s="123"/>
      <c r="K35" s="19"/>
      <c r="L35" s="38"/>
      <c r="M35" s="61">
        <v>150</v>
      </c>
      <c r="N35" s="100">
        <v>150</v>
      </c>
    </row>
    <row r="36" spans="1:14" x14ac:dyDescent="0.35">
      <c r="A36" s="18"/>
      <c r="B36" s="123" t="s">
        <v>139</v>
      </c>
      <c r="C36" s="123"/>
      <c r="D36" s="123"/>
      <c r="E36" s="123"/>
      <c r="F36" s="123"/>
      <c r="G36" s="123"/>
      <c r="H36" s="123"/>
      <c r="I36" s="123"/>
      <c r="J36" s="123"/>
      <c r="K36" s="19"/>
      <c r="L36" s="38"/>
      <c r="M36" s="61">
        <v>150</v>
      </c>
      <c r="N36" s="100"/>
    </row>
    <row r="37" spans="1:14" x14ac:dyDescent="0.35">
      <c r="A37" s="18"/>
      <c r="B37" s="123" t="s">
        <v>207</v>
      </c>
      <c r="C37" s="123"/>
      <c r="D37" s="123"/>
      <c r="E37" s="123"/>
      <c r="F37" s="123"/>
      <c r="G37" s="123"/>
      <c r="H37" s="123"/>
      <c r="I37" s="123"/>
      <c r="J37" s="123"/>
      <c r="K37" s="19"/>
      <c r="L37" s="38"/>
      <c r="M37" s="61">
        <v>150</v>
      </c>
      <c r="N37" s="100">
        <v>150</v>
      </c>
    </row>
    <row r="38" spans="1:14" ht="18.75" customHeight="1" thickBot="1" x14ac:dyDescent="0.4">
      <c r="A38" s="14"/>
      <c r="B38" s="123" t="s">
        <v>140</v>
      </c>
      <c r="C38" s="123"/>
      <c r="D38" s="123"/>
      <c r="E38" s="123"/>
      <c r="F38" s="123"/>
      <c r="G38" s="123"/>
      <c r="H38" s="123"/>
      <c r="I38" s="123"/>
      <c r="J38" s="123"/>
      <c r="K38" s="8"/>
      <c r="L38" s="39"/>
      <c r="M38" s="92">
        <v>75</v>
      </c>
      <c r="N38" s="101">
        <v>75</v>
      </c>
    </row>
    <row r="39" spans="1:14" ht="24.95" customHeight="1" thickTop="1" x14ac:dyDescent="0.35">
      <c r="A39" s="15"/>
      <c r="B39" s="124" t="s">
        <v>7</v>
      </c>
      <c r="C39" s="124"/>
      <c r="D39" s="124"/>
      <c r="E39" s="124"/>
      <c r="F39" s="124"/>
      <c r="G39" s="124"/>
      <c r="H39" s="124"/>
      <c r="I39" s="124"/>
      <c r="J39" s="124"/>
      <c r="K39" s="9">
        <f>SUM(K10:K38)</f>
        <v>150</v>
      </c>
      <c r="L39" s="40">
        <v>3000</v>
      </c>
      <c r="M39" s="40">
        <f>SUM(M11:M38)</f>
        <v>4200</v>
      </c>
      <c r="N39" s="66">
        <f>SUM(N10:N38)</f>
        <v>1500</v>
      </c>
    </row>
    <row r="40" spans="1:14" ht="20.100000000000001" customHeight="1" x14ac:dyDescent="0.35">
      <c r="A40" s="41"/>
      <c r="B40" s="129" t="s">
        <v>62</v>
      </c>
      <c r="C40" s="129"/>
      <c r="D40" s="129"/>
      <c r="E40" s="129"/>
      <c r="F40" s="129"/>
      <c r="G40" s="129"/>
      <c r="H40" s="129"/>
      <c r="I40" s="129"/>
      <c r="J40" s="129"/>
      <c r="K40" s="42">
        <v>1730</v>
      </c>
      <c r="L40" s="43">
        <v>3000</v>
      </c>
      <c r="M40" s="43"/>
      <c r="N40" s="100"/>
    </row>
    <row r="41" spans="1:14" ht="20.100000000000001" customHeight="1" thickBot="1" x14ac:dyDescent="0.4">
      <c r="A41" s="44"/>
      <c r="B41" s="125" t="s">
        <v>230</v>
      </c>
      <c r="C41" s="125"/>
      <c r="D41" s="125"/>
      <c r="E41" s="125"/>
      <c r="F41" s="125"/>
      <c r="G41" s="125"/>
      <c r="H41" s="125"/>
      <c r="I41" s="125"/>
      <c r="J41" s="125"/>
      <c r="K41" s="126">
        <f>K40+L40+K39-M39</f>
        <v>680</v>
      </c>
      <c r="L41" s="127"/>
      <c r="M41" s="116"/>
      <c r="N41" s="102"/>
    </row>
    <row r="42" spans="1:14" x14ac:dyDescent="0.35">
      <c r="B42" s="130" t="s">
        <v>52</v>
      </c>
      <c r="C42" s="130"/>
      <c r="D42" s="130"/>
      <c r="E42" s="130"/>
      <c r="F42" s="130"/>
      <c r="G42" s="130"/>
      <c r="H42" s="130"/>
      <c r="I42" s="130"/>
      <c r="J42" s="130"/>
      <c r="K42" s="2">
        <v>700</v>
      </c>
      <c r="L42" s="27">
        <f>L39*0.4</f>
        <v>1200</v>
      </c>
      <c r="M42" s="27">
        <v>825</v>
      </c>
      <c r="N42" s="27">
        <v>675</v>
      </c>
    </row>
    <row r="43" spans="1:14" x14ac:dyDescent="0.35">
      <c r="B43" s="118"/>
      <c r="C43" s="118"/>
      <c r="D43" s="118"/>
      <c r="E43" s="118"/>
      <c r="F43" s="118"/>
      <c r="G43" s="118"/>
      <c r="H43" s="118"/>
      <c r="I43" s="118"/>
      <c r="J43" s="118"/>
    </row>
  </sheetData>
  <mergeCells count="37">
    <mergeCell ref="B27:J27"/>
    <mergeCell ref="B28:J28"/>
    <mergeCell ref="B29:J29"/>
    <mergeCell ref="B12:J12"/>
    <mergeCell ref="B13:J13"/>
    <mergeCell ref="B14:J14"/>
    <mergeCell ref="B15:J15"/>
    <mergeCell ref="B25:J25"/>
    <mergeCell ref="B17:J17"/>
    <mergeCell ref="B18:J18"/>
    <mergeCell ref="B19:J19"/>
    <mergeCell ref="B20:J20"/>
    <mergeCell ref="B21:J21"/>
    <mergeCell ref="K41:L41"/>
    <mergeCell ref="A3:N3"/>
    <mergeCell ref="B40:J40"/>
    <mergeCell ref="B42:J42"/>
    <mergeCell ref="B24:J24"/>
    <mergeCell ref="B30:J30"/>
    <mergeCell ref="B9:J9"/>
    <mergeCell ref="B10:J10"/>
    <mergeCell ref="B11:J11"/>
    <mergeCell ref="B16:J16"/>
    <mergeCell ref="B33:J33"/>
    <mergeCell ref="B34:J34"/>
    <mergeCell ref="B35:J35"/>
    <mergeCell ref="B22:J22"/>
    <mergeCell ref="B23:J23"/>
    <mergeCell ref="B26:J26"/>
    <mergeCell ref="B43:J43"/>
    <mergeCell ref="B31:J31"/>
    <mergeCell ref="B32:J32"/>
    <mergeCell ref="B38:J38"/>
    <mergeCell ref="B39:J39"/>
    <mergeCell ref="B41:J41"/>
    <mergeCell ref="B36:J36"/>
    <mergeCell ref="B37:J37"/>
  </mergeCells>
  <pageMargins left="0.70866141732283472" right="0.70866141732283472" top="0.74803149606299213" bottom="0.74803149606299213" header="0.31496062992125984" footer="0.31496062992125984"/>
  <pageSetup paperSize="9" scale="57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N29"/>
  <sheetViews>
    <sheetView view="pageBreakPreview" topLeftCell="A14" zoomScaleNormal="100" zoomScaleSheetLayoutView="100" workbookViewId="0">
      <selection activeCell="T14" sqref="T14"/>
    </sheetView>
  </sheetViews>
  <sheetFormatPr defaultColWidth="9.140625" defaultRowHeight="16.5" x14ac:dyDescent="0.3"/>
  <cols>
    <col min="1" max="1" width="4.7109375" style="1" customWidth="1"/>
    <col min="2" max="9" width="9.140625" style="1"/>
    <col min="10" max="10" width="5.85546875" style="1" customWidth="1"/>
    <col min="11" max="14" width="17.7109375" style="1" customWidth="1"/>
    <col min="15" max="16384" width="9.140625" style="1"/>
  </cols>
  <sheetData>
    <row r="1" spans="1:14" x14ac:dyDescent="0.3">
      <c r="A1" s="25" t="s">
        <v>45</v>
      </c>
    </row>
    <row r="3" spans="1:14" ht="18" x14ac:dyDescent="0.35">
      <c r="A3" s="128" t="s">
        <v>25</v>
      </c>
      <c r="B3" s="128"/>
      <c r="C3" s="128"/>
      <c r="D3" s="128"/>
      <c r="E3" s="128"/>
      <c r="F3" s="128"/>
      <c r="G3" s="128"/>
      <c r="H3" s="128"/>
      <c r="I3" s="128"/>
      <c r="J3" s="128"/>
      <c r="K3" s="128"/>
      <c r="L3" s="128"/>
      <c r="M3" s="128"/>
      <c r="N3" s="128"/>
    </row>
    <row r="4" spans="1:14" ht="18" x14ac:dyDescent="0.3"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</row>
    <row r="5" spans="1:14" ht="18" x14ac:dyDescent="0.3"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</row>
    <row r="6" spans="1:14" ht="24.95" customHeight="1" x14ac:dyDescent="0.35">
      <c r="A6" s="4" t="s">
        <v>22</v>
      </c>
      <c r="B6" s="17"/>
      <c r="C6" s="17"/>
      <c r="D6" s="17"/>
      <c r="E6" s="17"/>
      <c r="F6" s="17"/>
    </row>
    <row r="7" spans="1:14" ht="24.95" customHeight="1" x14ac:dyDescent="0.35">
      <c r="A7" s="4"/>
      <c r="B7" s="17"/>
      <c r="C7" s="17"/>
      <c r="D7" s="17"/>
      <c r="E7" s="17"/>
      <c r="F7" s="17"/>
    </row>
    <row r="8" spans="1:14" ht="18" thickBot="1" x14ac:dyDescent="0.4">
      <c r="B8" s="4"/>
      <c r="N8" s="35" t="s">
        <v>59</v>
      </c>
    </row>
    <row r="9" spans="1:14" ht="72.75" customHeight="1" thickBot="1" x14ac:dyDescent="0.35">
      <c r="A9" s="21" t="s">
        <v>9</v>
      </c>
      <c r="B9" s="133" t="s">
        <v>6</v>
      </c>
      <c r="C9" s="133"/>
      <c r="D9" s="133"/>
      <c r="E9" s="133"/>
      <c r="F9" s="133"/>
      <c r="G9" s="133"/>
      <c r="H9" s="133"/>
      <c r="I9" s="133"/>
      <c r="J9" s="133"/>
      <c r="K9" s="20" t="s">
        <v>61</v>
      </c>
      <c r="L9" s="36" t="s">
        <v>60</v>
      </c>
      <c r="M9" s="20" t="s">
        <v>229</v>
      </c>
      <c r="N9" s="117" t="s">
        <v>233</v>
      </c>
    </row>
    <row r="10" spans="1:14" ht="17.25" x14ac:dyDescent="0.35">
      <c r="A10" s="10" t="s">
        <v>10</v>
      </c>
      <c r="B10" s="134" t="s">
        <v>1</v>
      </c>
      <c r="C10" s="135"/>
      <c r="D10" s="135"/>
      <c r="E10" s="135"/>
      <c r="F10" s="135"/>
      <c r="G10" s="135"/>
      <c r="H10" s="135"/>
      <c r="I10" s="135"/>
      <c r="J10" s="135"/>
      <c r="K10" s="7"/>
      <c r="L10" s="22"/>
      <c r="M10" s="22"/>
      <c r="N10" s="48"/>
    </row>
    <row r="11" spans="1:14" ht="17.25" x14ac:dyDescent="0.35">
      <c r="A11" s="11"/>
      <c r="B11" s="123"/>
      <c r="C11" s="144"/>
      <c r="D11" s="144"/>
      <c r="E11" s="144"/>
      <c r="F11" s="144"/>
      <c r="G11" s="144"/>
      <c r="H11" s="144"/>
      <c r="I11" s="144"/>
      <c r="J11" s="144"/>
      <c r="K11" s="5"/>
      <c r="L11" s="23"/>
      <c r="M11" s="23"/>
      <c r="N11" s="71"/>
    </row>
    <row r="12" spans="1:14" ht="33.75" customHeight="1" x14ac:dyDescent="0.35">
      <c r="A12" s="12" t="s">
        <v>11</v>
      </c>
      <c r="B12" s="136" t="s">
        <v>2</v>
      </c>
      <c r="C12" s="137"/>
      <c r="D12" s="137"/>
      <c r="E12" s="137"/>
      <c r="F12" s="137"/>
      <c r="G12" s="137"/>
      <c r="H12" s="137"/>
      <c r="I12" s="137"/>
      <c r="J12" s="137"/>
      <c r="K12" s="6"/>
      <c r="L12" s="37"/>
      <c r="M12" s="37"/>
      <c r="N12" s="71"/>
    </row>
    <row r="13" spans="1:14" ht="18" customHeight="1" x14ac:dyDescent="0.35">
      <c r="A13" s="12"/>
      <c r="B13" s="123" t="s">
        <v>110</v>
      </c>
      <c r="C13" s="123"/>
      <c r="D13" s="123"/>
      <c r="E13" s="123"/>
      <c r="F13" s="123"/>
      <c r="G13" s="123"/>
      <c r="H13" s="123"/>
      <c r="I13" s="123"/>
      <c r="J13" s="123"/>
      <c r="K13" s="6"/>
      <c r="L13" s="37"/>
      <c r="M13" s="60">
        <v>1000</v>
      </c>
      <c r="N13" s="71"/>
    </row>
    <row r="14" spans="1:14" ht="37.5" customHeight="1" x14ac:dyDescent="0.35">
      <c r="A14" s="11"/>
      <c r="B14" s="123" t="s">
        <v>111</v>
      </c>
      <c r="C14" s="144"/>
      <c r="D14" s="144"/>
      <c r="E14" s="144"/>
      <c r="F14" s="144"/>
      <c r="G14" s="144"/>
      <c r="H14" s="144"/>
      <c r="I14" s="144"/>
      <c r="J14" s="144"/>
      <c r="K14" s="5"/>
      <c r="L14" s="23"/>
      <c r="M14" s="59">
        <v>1000</v>
      </c>
      <c r="N14" s="71">
        <v>1000</v>
      </c>
    </row>
    <row r="15" spans="1:14" ht="17.25" x14ac:dyDescent="0.35">
      <c r="A15" s="13" t="s">
        <v>13</v>
      </c>
      <c r="B15" s="131" t="s">
        <v>3</v>
      </c>
      <c r="C15" s="132"/>
      <c r="D15" s="132"/>
      <c r="E15" s="132"/>
      <c r="F15" s="132"/>
      <c r="G15" s="132"/>
      <c r="H15" s="132"/>
      <c r="I15" s="132"/>
      <c r="J15" s="132"/>
      <c r="K15" s="5"/>
      <c r="L15" s="23"/>
      <c r="M15" s="59"/>
      <c r="N15" s="71"/>
    </row>
    <row r="16" spans="1:14" ht="18" customHeight="1" x14ac:dyDescent="0.35">
      <c r="A16" s="13"/>
      <c r="B16" s="123" t="s">
        <v>46</v>
      </c>
      <c r="C16" s="123"/>
      <c r="D16" s="123"/>
      <c r="E16" s="123"/>
      <c r="F16" s="123"/>
      <c r="G16" s="123"/>
      <c r="H16" s="123"/>
      <c r="I16" s="123"/>
      <c r="J16" s="123"/>
      <c r="K16" s="5">
        <v>251</v>
      </c>
      <c r="L16" s="23"/>
      <c r="M16" s="59">
        <v>651</v>
      </c>
      <c r="N16" s="71">
        <v>106</v>
      </c>
    </row>
    <row r="17" spans="1:14" ht="18" customHeight="1" x14ac:dyDescent="0.35">
      <c r="A17" s="13"/>
      <c r="B17" s="123" t="s">
        <v>108</v>
      </c>
      <c r="C17" s="123"/>
      <c r="D17" s="123"/>
      <c r="E17" s="123"/>
      <c r="F17" s="123"/>
      <c r="G17" s="123"/>
      <c r="H17" s="123"/>
      <c r="I17" s="123"/>
      <c r="J17" s="123"/>
      <c r="K17" s="5"/>
      <c r="L17" s="23"/>
      <c r="M17" s="59">
        <v>150</v>
      </c>
      <c r="N17" s="71"/>
    </row>
    <row r="18" spans="1:14" ht="18" customHeight="1" x14ac:dyDescent="0.35">
      <c r="A18" s="13"/>
      <c r="B18" s="123" t="s">
        <v>109</v>
      </c>
      <c r="C18" s="123"/>
      <c r="D18" s="123"/>
      <c r="E18" s="123"/>
      <c r="F18" s="123"/>
      <c r="G18" s="123"/>
      <c r="H18" s="123"/>
      <c r="I18" s="123"/>
      <c r="J18" s="123"/>
      <c r="K18" s="5"/>
      <c r="L18" s="23"/>
      <c r="M18" s="59"/>
      <c r="N18" s="71"/>
    </row>
    <row r="19" spans="1:14" ht="18" customHeight="1" x14ac:dyDescent="0.35">
      <c r="A19" s="13" t="s">
        <v>12</v>
      </c>
      <c r="B19" s="131" t="s">
        <v>4</v>
      </c>
      <c r="C19" s="132"/>
      <c r="D19" s="132"/>
      <c r="E19" s="132"/>
      <c r="F19" s="132"/>
      <c r="G19" s="132"/>
      <c r="H19" s="132"/>
      <c r="I19" s="132"/>
      <c r="J19" s="132"/>
      <c r="K19" s="5"/>
      <c r="L19" s="23"/>
      <c r="M19" s="59"/>
      <c r="N19" s="71"/>
    </row>
    <row r="20" spans="1:14" ht="17.25" x14ac:dyDescent="0.35">
      <c r="A20" s="11"/>
      <c r="B20" s="123" t="s">
        <v>107</v>
      </c>
      <c r="C20" s="123"/>
      <c r="D20" s="123"/>
      <c r="E20" s="123"/>
      <c r="F20" s="123"/>
      <c r="G20" s="123"/>
      <c r="H20" s="123"/>
      <c r="I20" s="123"/>
      <c r="J20" s="123"/>
      <c r="K20" s="5"/>
      <c r="L20" s="23"/>
      <c r="M20" s="59">
        <v>300</v>
      </c>
      <c r="N20" s="71"/>
    </row>
    <row r="21" spans="1:14" ht="17.25" x14ac:dyDescent="0.35">
      <c r="A21" s="18" t="s">
        <v>0</v>
      </c>
      <c r="B21" s="121" t="s">
        <v>5</v>
      </c>
      <c r="C21" s="122"/>
      <c r="D21" s="122"/>
      <c r="E21" s="122"/>
      <c r="F21" s="122"/>
      <c r="G21" s="122"/>
      <c r="H21" s="122"/>
      <c r="I21" s="122"/>
      <c r="J21" s="122"/>
      <c r="K21" s="19"/>
      <c r="L21" s="38"/>
      <c r="M21" s="61"/>
      <c r="N21" s="71"/>
    </row>
    <row r="22" spans="1:14" ht="17.25" x14ac:dyDescent="0.35">
      <c r="A22" s="18"/>
      <c r="B22" s="123" t="s">
        <v>105</v>
      </c>
      <c r="C22" s="123"/>
      <c r="D22" s="123"/>
      <c r="E22" s="123"/>
      <c r="F22" s="123"/>
      <c r="G22" s="123"/>
      <c r="H22" s="123"/>
      <c r="I22" s="123"/>
      <c r="J22" s="123"/>
      <c r="K22" s="19"/>
      <c r="L22" s="38"/>
      <c r="M22" s="61">
        <v>1000</v>
      </c>
      <c r="N22" s="73">
        <v>1000</v>
      </c>
    </row>
    <row r="23" spans="1:14" ht="18" customHeight="1" x14ac:dyDescent="0.35">
      <c r="A23" s="18"/>
      <c r="B23" s="183" t="s">
        <v>106</v>
      </c>
      <c r="C23" s="184"/>
      <c r="D23" s="184"/>
      <c r="E23" s="184"/>
      <c r="F23" s="184"/>
      <c r="G23" s="184"/>
      <c r="H23" s="184"/>
      <c r="I23" s="184"/>
      <c r="J23" s="175"/>
      <c r="K23" s="74"/>
      <c r="L23" s="38"/>
      <c r="M23" s="61">
        <v>600</v>
      </c>
      <c r="N23" s="73">
        <v>600</v>
      </c>
    </row>
    <row r="24" spans="1:14" ht="18" customHeight="1" thickBot="1" x14ac:dyDescent="0.4">
      <c r="A24" s="14"/>
      <c r="B24" s="183" t="s">
        <v>231</v>
      </c>
      <c r="C24" s="184"/>
      <c r="D24" s="184"/>
      <c r="E24" s="184"/>
      <c r="F24" s="184"/>
      <c r="G24" s="184"/>
      <c r="H24" s="184"/>
      <c r="I24" s="184"/>
      <c r="J24" s="175"/>
      <c r="K24" s="24"/>
      <c r="L24" s="39"/>
      <c r="M24" s="92">
        <v>70</v>
      </c>
      <c r="N24" s="72"/>
    </row>
    <row r="25" spans="1:14" ht="24.95" customHeight="1" thickTop="1" x14ac:dyDescent="0.3">
      <c r="A25" s="78"/>
      <c r="B25" s="124" t="s">
        <v>7</v>
      </c>
      <c r="C25" s="124"/>
      <c r="D25" s="124"/>
      <c r="E25" s="124"/>
      <c r="F25" s="124"/>
      <c r="G25" s="124"/>
      <c r="H25" s="124"/>
      <c r="I25" s="124"/>
      <c r="J25" s="124"/>
      <c r="K25" s="79">
        <f>SUM(K10:K23)</f>
        <v>251</v>
      </c>
      <c r="L25" s="50">
        <v>3000</v>
      </c>
      <c r="M25" s="56">
        <f>SUM(M11:M24)</f>
        <v>4771</v>
      </c>
      <c r="N25" s="56">
        <f>SUM(N11:N24)</f>
        <v>2706</v>
      </c>
    </row>
    <row r="26" spans="1:14" ht="20.100000000000001" customHeight="1" x14ac:dyDescent="0.3">
      <c r="A26" s="57"/>
      <c r="B26" s="148" t="s">
        <v>62</v>
      </c>
      <c r="C26" s="148"/>
      <c r="D26" s="148"/>
      <c r="E26" s="148"/>
      <c r="F26" s="148"/>
      <c r="G26" s="148"/>
      <c r="H26" s="148"/>
      <c r="I26" s="148"/>
      <c r="J26" s="148"/>
      <c r="K26" s="46">
        <v>2050</v>
      </c>
      <c r="L26" s="47">
        <v>3000</v>
      </c>
      <c r="M26" s="47"/>
      <c r="N26" s="28"/>
    </row>
    <row r="27" spans="1:14" ht="20.100000000000001" customHeight="1" thickBot="1" x14ac:dyDescent="0.35">
      <c r="A27" s="58"/>
      <c r="B27" s="125" t="s">
        <v>230</v>
      </c>
      <c r="C27" s="125"/>
      <c r="D27" s="125"/>
      <c r="E27" s="125"/>
      <c r="F27" s="125"/>
      <c r="G27" s="125"/>
      <c r="H27" s="125"/>
      <c r="I27" s="125"/>
      <c r="J27" s="125"/>
      <c r="K27" s="126">
        <f>K26+L26+K25-M25</f>
        <v>530</v>
      </c>
      <c r="L27" s="157"/>
      <c r="M27" s="84"/>
      <c r="N27" s="75"/>
    </row>
    <row r="28" spans="1:14" ht="17.25" x14ac:dyDescent="0.35">
      <c r="A28" s="80"/>
      <c r="B28" s="185" t="s">
        <v>52</v>
      </c>
      <c r="C28" s="185"/>
      <c r="D28" s="185"/>
      <c r="E28" s="185"/>
      <c r="F28" s="185"/>
      <c r="G28" s="185"/>
      <c r="H28" s="185"/>
      <c r="I28" s="185"/>
      <c r="J28" s="185"/>
      <c r="K28" s="81">
        <v>700</v>
      </c>
      <c r="L28" s="82">
        <f>L25*0.4</f>
        <v>1200</v>
      </c>
      <c r="M28" s="82">
        <v>1670</v>
      </c>
      <c r="N28" s="82">
        <v>1600</v>
      </c>
    </row>
    <row r="29" spans="1:14" x14ac:dyDescent="0.3">
      <c r="B29" s="118"/>
      <c r="C29" s="118"/>
      <c r="D29" s="118"/>
      <c r="E29" s="118"/>
      <c r="F29" s="118"/>
      <c r="G29" s="118"/>
      <c r="H29" s="118"/>
      <c r="I29" s="118"/>
      <c r="J29" s="118"/>
    </row>
  </sheetData>
  <mergeCells count="23">
    <mergeCell ref="B24:J24"/>
    <mergeCell ref="K27:L27"/>
    <mergeCell ref="B29:J29"/>
    <mergeCell ref="B14:J14"/>
    <mergeCell ref="B15:J15"/>
    <mergeCell ref="B16:J16"/>
    <mergeCell ref="B17:J17"/>
    <mergeCell ref="B20:J20"/>
    <mergeCell ref="B21:J21"/>
    <mergeCell ref="B23:J23"/>
    <mergeCell ref="B25:J25"/>
    <mergeCell ref="B26:J26"/>
    <mergeCell ref="B28:J28"/>
    <mergeCell ref="B27:J27"/>
    <mergeCell ref="B22:J22"/>
    <mergeCell ref="B18:J18"/>
    <mergeCell ref="B19:J19"/>
    <mergeCell ref="B13:J13"/>
    <mergeCell ref="A3:N3"/>
    <mergeCell ref="B12:J12"/>
    <mergeCell ref="B9:J9"/>
    <mergeCell ref="B10:J10"/>
    <mergeCell ref="B11:J11"/>
  </mergeCells>
  <pageMargins left="0.70866141732283472" right="0.70866141732283472" top="0.74803149606299213" bottom="0.74803149606299213" header="0.31496062992125984" footer="0.31496062992125984"/>
  <pageSetup paperSize="9" scale="57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N41"/>
  <sheetViews>
    <sheetView view="pageBreakPreview" topLeftCell="A14" zoomScaleNormal="100" zoomScaleSheetLayoutView="100" workbookViewId="0">
      <selection activeCell="P17" sqref="P17"/>
    </sheetView>
  </sheetViews>
  <sheetFormatPr defaultColWidth="9.140625" defaultRowHeight="16.5" x14ac:dyDescent="0.3"/>
  <cols>
    <col min="1" max="1" width="4.7109375" style="1" customWidth="1"/>
    <col min="2" max="9" width="9.140625" style="1"/>
    <col min="10" max="10" width="5.85546875" style="1" customWidth="1"/>
    <col min="11" max="14" width="17.7109375" style="1" customWidth="1"/>
    <col min="15" max="16384" width="9.140625" style="1"/>
  </cols>
  <sheetData>
    <row r="1" spans="1:14" x14ac:dyDescent="0.3">
      <c r="A1" s="25" t="s">
        <v>47</v>
      </c>
    </row>
    <row r="3" spans="1:14" ht="18" x14ac:dyDescent="0.35">
      <c r="A3" s="128" t="s">
        <v>25</v>
      </c>
      <c r="B3" s="128"/>
      <c r="C3" s="128"/>
      <c r="D3" s="128"/>
      <c r="E3" s="128"/>
      <c r="F3" s="128"/>
      <c r="G3" s="128"/>
      <c r="H3" s="128"/>
      <c r="I3" s="128"/>
      <c r="J3" s="128"/>
      <c r="K3" s="128"/>
      <c r="L3" s="128"/>
      <c r="M3" s="128"/>
      <c r="N3" s="128"/>
    </row>
    <row r="4" spans="1:14" ht="18" x14ac:dyDescent="0.3"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</row>
    <row r="5" spans="1:14" ht="18" x14ac:dyDescent="0.3"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</row>
    <row r="6" spans="1:14" ht="24.95" customHeight="1" x14ac:dyDescent="0.35">
      <c r="A6" s="4" t="s">
        <v>23</v>
      </c>
      <c r="B6" s="17"/>
      <c r="C6" s="17"/>
      <c r="D6" s="17"/>
      <c r="E6" s="17"/>
      <c r="F6" s="17"/>
    </row>
    <row r="7" spans="1:14" ht="24.95" customHeight="1" x14ac:dyDescent="0.35">
      <c r="A7" s="4"/>
      <c r="B7" s="17"/>
      <c r="C7" s="17"/>
      <c r="D7" s="17"/>
      <c r="E7" s="17"/>
      <c r="F7" s="17"/>
    </row>
    <row r="8" spans="1:14" ht="18" thickBot="1" x14ac:dyDescent="0.4">
      <c r="B8" s="4"/>
      <c r="N8" s="35" t="s">
        <v>59</v>
      </c>
    </row>
    <row r="9" spans="1:14" ht="72.75" customHeight="1" thickBot="1" x14ac:dyDescent="0.35">
      <c r="A9" s="21" t="s">
        <v>9</v>
      </c>
      <c r="B9" s="133" t="s">
        <v>6</v>
      </c>
      <c r="C9" s="133"/>
      <c r="D9" s="133"/>
      <c r="E9" s="133"/>
      <c r="F9" s="133"/>
      <c r="G9" s="133"/>
      <c r="H9" s="133"/>
      <c r="I9" s="133"/>
      <c r="J9" s="133"/>
      <c r="K9" s="20" t="s">
        <v>61</v>
      </c>
      <c r="L9" s="36" t="s">
        <v>60</v>
      </c>
      <c r="M9" s="20" t="s">
        <v>229</v>
      </c>
      <c r="N9" s="117" t="s">
        <v>233</v>
      </c>
    </row>
    <row r="10" spans="1:14" ht="17.25" x14ac:dyDescent="0.35">
      <c r="A10" s="10" t="s">
        <v>10</v>
      </c>
      <c r="B10" s="134" t="s">
        <v>1</v>
      </c>
      <c r="C10" s="135"/>
      <c r="D10" s="135"/>
      <c r="E10" s="135"/>
      <c r="F10" s="135"/>
      <c r="G10" s="135"/>
      <c r="H10" s="135"/>
      <c r="I10" s="135"/>
      <c r="J10" s="135"/>
      <c r="K10" s="7"/>
      <c r="L10" s="22"/>
      <c r="M10" s="22"/>
      <c r="N10" s="77"/>
    </row>
    <row r="11" spans="1:14" ht="35.25" customHeight="1" x14ac:dyDescent="0.35">
      <c r="A11" s="10"/>
      <c r="B11" s="123" t="s">
        <v>48</v>
      </c>
      <c r="C11" s="123"/>
      <c r="D11" s="123"/>
      <c r="E11" s="123"/>
      <c r="F11" s="123"/>
      <c r="G11" s="123"/>
      <c r="H11" s="123"/>
      <c r="I11" s="123"/>
      <c r="J11" s="123"/>
      <c r="K11" s="32">
        <v>300</v>
      </c>
      <c r="L11" s="22"/>
      <c r="M11" s="93">
        <v>300</v>
      </c>
      <c r="N11" s="98"/>
    </row>
    <row r="12" spans="1:14" ht="18" customHeight="1" x14ac:dyDescent="0.35">
      <c r="A12" s="11"/>
      <c r="B12" s="178" t="s">
        <v>57</v>
      </c>
      <c r="C12" s="178"/>
      <c r="D12" s="178"/>
      <c r="E12" s="178"/>
      <c r="F12" s="178"/>
      <c r="G12" s="178"/>
      <c r="H12" s="178"/>
      <c r="I12" s="178"/>
      <c r="J12" s="178"/>
      <c r="K12" s="26">
        <v>881</v>
      </c>
      <c r="L12" s="23"/>
      <c r="M12" s="23">
        <v>881</v>
      </c>
      <c r="N12" s="98"/>
    </row>
    <row r="13" spans="1:14" ht="33.75" customHeight="1" x14ac:dyDescent="0.35">
      <c r="A13" s="12" t="s">
        <v>11</v>
      </c>
      <c r="B13" s="136" t="s">
        <v>2</v>
      </c>
      <c r="C13" s="137"/>
      <c r="D13" s="137"/>
      <c r="E13" s="137"/>
      <c r="F13" s="137"/>
      <c r="G13" s="137"/>
      <c r="H13" s="137"/>
      <c r="I13" s="137"/>
      <c r="J13" s="137"/>
      <c r="K13" s="6"/>
      <c r="L13" s="37"/>
      <c r="M13" s="37"/>
      <c r="N13" s="98"/>
    </row>
    <row r="14" spans="1:14" ht="17.25" customHeight="1" x14ac:dyDescent="0.35">
      <c r="A14" s="11"/>
      <c r="B14" s="186" t="s">
        <v>112</v>
      </c>
      <c r="C14" s="187"/>
      <c r="D14" s="187"/>
      <c r="E14" s="187"/>
      <c r="F14" s="187"/>
      <c r="G14" s="187"/>
      <c r="H14" s="187"/>
      <c r="I14" s="187"/>
      <c r="J14" s="178"/>
      <c r="K14" s="5"/>
      <c r="L14" s="23"/>
      <c r="M14" s="23">
        <v>100</v>
      </c>
      <c r="N14" s="98">
        <v>100</v>
      </c>
    </row>
    <row r="15" spans="1:14" ht="17.25" customHeight="1" x14ac:dyDescent="0.35">
      <c r="A15" s="11"/>
      <c r="B15" s="163" t="s">
        <v>113</v>
      </c>
      <c r="C15" s="164"/>
      <c r="D15" s="164"/>
      <c r="E15" s="164"/>
      <c r="F15" s="164"/>
      <c r="G15" s="164"/>
      <c r="H15" s="164"/>
      <c r="I15" s="164"/>
      <c r="J15" s="123"/>
      <c r="K15" s="5"/>
      <c r="L15" s="23"/>
      <c r="M15" s="23">
        <v>80</v>
      </c>
      <c r="N15" s="98">
        <v>80</v>
      </c>
    </row>
    <row r="16" spans="1:14" ht="17.25" customHeight="1" x14ac:dyDescent="0.35">
      <c r="A16" s="11"/>
      <c r="B16" s="163" t="s">
        <v>114</v>
      </c>
      <c r="C16" s="164"/>
      <c r="D16" s="164"/>
      <c r="E16" s="164"/>
      <c r="F16" s="164"/>
      <c r="G16" s="164"/>
      <c r="H16" s="164"/>
      <c r="I16" s="164"/>
      <c r="J16" s="123"/>
      <c r="K16" s="5"/>
      <c r="L16" s="23"/>
      <c r="M16" s="23">
        <v>80</v>
      </c>
      <c r="N16" s="98">
        <v>80</v>
      </c>
    </row>
    <row r="17" spans="1:14" ht="17.25" customHeight="1" x14ac:dyDescent="0.35">
      <c r="A17" s="11"/>
      <c r="B17" s="163" t="s">
        <v>115</v>
      </c>
      <c r="C17" s="164"/>
      <c r="D17" s="164"/>
      <c r="E17" s="164"/>
      <c r="F17" s="164"/>
      <c r="G17" s="164"/>
      <c r="H17" s="164"/>
      <c r="I17" s="164"/>
      <c r="J17" s="123"/>
      <c r="K17" s="5"/>
      <c r="L17" s="23"/>
      <c r="M17" s="23">
        <v>80</v>
      </c>
      <c r="N17" s="98">
        <v>80</v>
      </c>
    </row>
    <row r="18" spans="1:14" ht="17.25" customHeight="1" x14ac:dyDescent="0.35">
      <c r="A18" s="11"/>
      <c r="B18" s="163" t="s">
        <v>116</v>
      </c>
      <c r="C18" s="164"/>
      <c r="D18" s="164"/>
      <c r="E18" s="164"/>
      <c r="F18" s="164"/>
      <c r="G18" s="164"/>
      <c r="H18" s="164"/>
      <c r="I18" s="164"/>
      <c r="J18" s="123"/>
      <c r="K18" s="5"/>
      <c r="L18" s="23"/>
      <c r="M18" s="23">
        <v>250</v>
      </c>
      <c r="N18" s="98">
        <v>250</v>
      </c>
    </row>
    <row r="19" spans="1:14" ht="17.25" customHeight="1" x14ac:dyDescent="0.35">
      <c r="A19" s="11"/>
      <c r="B19" s="186" t="s">
        <v>117</v>
      </c>
      <c r="C19" s="187"/>
      <c r="D19" s="187"/>
      <c r="E19" s="187"/>
      <c r="F19" s="187"/>
      <c r="G19" s="187"/>
      <c r="H19" s="187"/>
      <c r="I19" s="187"/>
      <c r="J19" s="178"/>
      <c r="K19" s="5"/>
      <c r="L19" s="23"/>
      <c r="M19" s="23">
        <v>344</v>
      </c>
      <c r="N19" s="98">
        <v>344</v>
      </c>
    </row>
    <row r="20" spans="1:14" ht="17.25" customHeight="1" x14ac:dyDescent="0.35">
      <c r="A20" s="11"/>
      <c r="B20" s="186" t="s">
        <v>118</v>
      </c>
      <c r="C20" s="187"/>
      <c r="D20" s="187"/>
      <c r="E20" s="187"/>
      <c r="F20" s="187"/>
      <c r="G20" s="187"/>
      <c r="H20" s="187"/>
      <c r="I20" s="187"/>
      <c r="J20" s="178"/>
      <c r="K20" s="5"/>
      <c r="L20" s="23"/>
      <c r="M20" s="23">
        <v>150</v>
      </c>
      <c r="N20" s="98">
        <v>150</v>
      </c>
    </row>
    <row r="21" spans="1:14" ht="17.25" x14ac:dyDescent="0.35">
      <c r="A21" s="13" t="s">
        <v>13</v>
      </c>
      <c r="B21" s="131" t="s">
        <v>3</v>
      </c>
      <c r="C21" s="132"/>
      <c r="D21" s="132"/>
      <c r="E21" s="132"/>
      <c r="F21" s="132"/>
      <c r="G21" s="132"/>
      <c r="H21" s="132"/>
      <c r="I21" s="132"/>
      <c r="J21" s="132"/>
      <c r="K21" s="5"/>
      <c r="L21" s="23"/>
      <c r="M21" s="23"/>
      <c r="N21" s="98"/>
    </row>
    <row r="22" spans="1:14" ht="18" customHeight="1" x14ac:dyDescent="0.35">
      <c r="A22" s="13"/>
      <c r="B22" s="123" t="s">
        <v>49</v>
      </c>
      <c r="C22" s="123"/>
      <c r="D22" s="123"/>
      <c r="E22" s="123"/>
      <c r="F22" s="123"/>
      <c r="G22" s="123"/>
      <c r="H22" s="123"/>
      <c r="I22" s="123"/>
      <c r="J22" s="123"/>
      <c r="K22" s="5">
        <v>490</v>
      </c>
      <c r="L22" s="23"/>
      <c r="M22" s="23">
        <v>490</v>
      </c>
      <c r="N22" s="98">
        <v>488</v>
      </c>
    </row>
    <row r="23" spans="1:14" ht="17.25" x14ac:dyDescent="0.35">
      <c r="A23" s="13" t="s">
        <v>12</v>
      </c>
      <c r="B23" s="131" t="s">
        <v>4</v>
      </c>
      <c r="C23" s="132"/>
      <c r="D23" s="132"/>
      <c r="E23" s="132"/>
      <c r="F23" s="132"/>
      <c r="G23" s="132"/>
      <c r="H23" s="132"/>
      <c r="I23" s="132"/>
      <c r="J23" s="132"/>
      <c r="K23" s="5"/>
      <c r="L23" s="23"/>
      <c r="M23" s="23"/>
      <c r="N23" s="98"/>
    </row>
    <row r="24" spans="1:14" ht="17.25" x14ac:dyDescent="0.35">
      <c r="A24" s="11"/>
      <c r="B24" s="119"/>
      <c r="C24" s="120"/>
      <c r="D24" s="120"/>
      <c r="E24" s="120"/>
      <c r="F24" s="120"/>
      <c r="G24" s="120"/>
      <c r="H24" s="120"/>
      <c r="I24" s="120"/>
      <c r="J24" s="120"/>
      <c r="K24" s="5"/>
      <c r="L24" s="23"/>
      <c r="M24" s="23"/>
      <c r="N24" s="98"/>
    </row>
    <row r="25" spans="1:14" ht="17.25" x14ac:dyDescent="0.35">
      <c r="A25" s="18" t="s">
        <v>0</v>
      </c>
      <c r="B25" s="121" t="s">
        <v>5</v>
      </c>
      <c r="C25" s="122"/>
      <c r="D25" s="122"/>
      <c r="E25" s="122"/>
      <c r="F25" s="122"/>
      <c r="G25" s="122"/>
      <c r="H25" s="122"/>
      <c r="I25" s="122"/>
      <c r="J25" s="122"/>
      <c r="K25" s="19"/>
      <c r="L25" s="38"/>
      <c r="M25" s="38"/>
      <c r="N25" s="98"/>
    </row>
    <row r="26" spans="1:14" ht="17.25" x14ac:dyDescent="0.35">
      <c r="A26" s="18"/>
      <c r="B26" s="123" t="s">
        <v>119</v>
      </c>
      <c r="C26" s="123"/>
      <c r="D26" s="123"/>
      <c r="E26" s="123"/>
      <c r="F26" s="123"/>
      <c r="G26" s="123"/>
      <c r="H26" s="123"/>
      <c r="I26" s="123"/>
      <c r="J26" s="123"/>
      <c r="K26" s="19"/>
      <c r="L26" s="38"/>
      <c r="M26" s="38">
        <v>200</v>
      </c>
      <c r="N26" s="100">
        <v>200</v>
      </c>
    </row>
    <row r="27" spans="1:14" ht="17.25" x14ac:dyDescent="0.35">
      <c r="A27" s="18"/>
      <c r="B27" s="123" t="s">
        <v>120</v>
      </c>
      <c r="C27" s="123"/>
      <c r="D27" s="123"/>
      <c r="E27" s="123"/>
      <c r="F27" s="123"/>
      <c r="G27" s="123"/>
      <c r="H27" s="123"/>
      <c r="I27" s="123"/>
      <c r="J27" s="123"/>
      <c r="K27" s="19"/>
      <c r="L27" s="38"/>
      <c r="M27" s="38">
        <v>100</v>
      </c>
      <c r="N27" s="100">
        <v>100</v>
      </c>
    </row>
    <row r="28" spans="1:14" ht="32.25" customHeight="1" x14ac:dyDescent="0.35">
      <c r="A28" s="18"/>
      <c r="B28" s="123" t="s">
        <v>228</v>
      </c>
      <c r="C28" s="123"/>
      <c r="D28" s="123"/>
      <c r="E28" s="123"/>
      <c r="F28" s="123"/>
      <c r="G28" s="123"/>
      <c r="H28" s="123"/>
      <c r="I28" s="123"/>
      <c r="J28" s="123"/>
      <c r="K28" s="19"/>
      <c r="L28" s="38"/>
      <c r="M28" s="91">
        <v>150</v>
      </c>
      <c r="N28" s="113">
        <v>150</v>
      </c>
    </row>
    <row r="29" spans="1:14" ht="17.25" x14ac:dyDescent="0.35">
      <c r="A29" s="18"/>
      <c r="B29" s="123" t="s">
        <v>121</v>
      </c>
      <c r="C29" s="123"/>
      <c r="D29" s="123"/>
      <c r="E29" s="123"/>
      <c r="F29" s="123"/>
      <c r="G29" s="123"/>
      <c r="H29" s="123"/>
      <c r="I29" s="123"/>
      <c r="J29" s="123"/>
      <c r="K29" s="19"/>
      <c r="L29" s="38"/>
      <c r="M29" s="38">
        <v>100</v>
      </c>
      <c r="N29" s="100">
        <v>100</v>
      </c>
    </row>
    <row r="30" spans="1:14" ht="17.25" x14ac:dyDescent="0.35">
      <c r="A30" s="18"/>
      <c r="B30" s="123" t="s">
        <v>122</v>
      </c>
      <c r="C30" s="123"/>
      <c r="D30" s="123"/>
      <c r="E30" s="123"/>
      <c r="F30" s="123"/>
      <c r="G30" s="123"/>
      <c r="H30" s="123"/>
      <c r="I30" s="123"/>
      <c r="J30" s="123"/>
      <c r="K30" s="19"/>
      <c r="L30" s="38"/>
      <c r="M30" s="38">
        <v>100</v>
      </c>
      <c r="N30" s="100"/>
    </row>
    <row r="31" spans="1:14" ht="17.25" x14ac:dyDescent="0.35">
      <c r="A31" s="18"/>
      <c r="B31" s="123" t="s">
        <v>123</v>
      </c>
      <c r="C31" s="123"/>
      <c r="D31" s="123"/>
      <c r="E31" s="123"/>
      <c r="F31" s="123"/>
      <c r="G31" s="123"/>
      <c r="H31" s="123"/>
      <c r="I31" s="123"/>
      <c r="J31" s="123"/>
      <c r="K31" s="19"/>
      <c r="L31" s="38"/>
      <c r="M31" s="38">
        <v>100</v>
      </c>
      <c r="N31" s="100">
        <v>100</v>
      </c>
    </row>
    <row r="32" spans="1:14" ht="17.25" x14ac:dyDescent="0.35">
      <c r="A32" s="18"/>
      <c r="B32" s="123" t="s">
        <v>124</v>
      </c>
      <c r="C32" s="123"/>
      <c r="D32" s="123"/>
      <c r="E32" s="123"/>
      <c r="F32" s="123"/>
      <c r="G32" s="123"/>
      <c r="H32" s="123"/>
      <c r="I32" s="123"/>
      <c r="J32" s="123"/>
      <c r="K32" s="19"/>
      <c r="L32" s="38"/>
      <c r="M32" s="38">
        <v>50</v>
      </c>
      <c r="N32" s="100">
        <v>50</v>
      </c>
    </row>
    <row r="33" spans="1:14" ht="17.25" x14ac:dyDescent="0.35">
      <c r="A33" s="18"/>
      <c r="B33" s="123" t="s">
        <v>125</v>
      </c>
      <c r="C33" s="123"/>
      <c r="D33" s="123"/>
      <c r="E33" s="123"/>
      <c r="F33" s="123"/>
      <c r="G33" s="123"/>
      <c r="H33" s="123"/>
      <c r="I33" s="123"/>
      <c r="J33" s="123"/>
      <c r="K33" s="19"/>
      <c r="L33" s="38"/>
      <c r="M33" s="38">
        <v>50</v>
      </c>
      <c r="N33" s="100">
        <v>50</v>
      </c>
    </row>
    <row r="34" spans="1:14" ht="17.25" x14ac:dyDescent="0.35">
      <c r="A34" s="18"/>
      <c r="B34" s="123" t="s">
        <v>126</v>
      </c>
      <c r="C34" s="123"/>
      <c r="D34" s="123"/>
      <c r="E34" s="123"/>
      <c r="F34" s="123"/>
      <c r="G34" s="123"/>
      <c r="H34" s="123"/>
      <c r="I34" s="123"/>
      <c r="J34" s="123"/>
      <c r="K34" s="19"/>
      <c r="L34" s="38"/>
      <c r="M34" s="38">
        <v>100</v>
      </c>
      <c r="N34" s="100">
        <v>100</v>
      </c>
    </row>
    <row r="35" spans="1:14" ht="18" customHeight="1" x14ac:dyDescent="0.35">
      <c r="A35" s="18"/>
      <c r="B35" s="175" t="s">
        <v>127</v>
      </c>
      <c r="C35" s="175"/>
      <c r="D35" s="175"/>
      <c r="E35" s="175"/>
      <c r="F35" s="175"/>
      <c r="G35" s="175"/>
      <c r="H35" s="175"/>
      <c r="I35" s="175"/>
      <c r="J35" s="175"/>
      <c r="K35" s="74"/>
      <c r="L35" s="38"/>
      <c r="M35" s="38">
        <v>150</v>
      </c>
      <c r="N35" s="100">
        <v>150</v>
      </c>
    </row>
    <row r="36" spans="1:14" ht="18" customHeight="1" thickBot="1" x14ac:dyDescent="0.4">
      <c r="A36" s="14"/>
      <c r="B36" s="177" t="s">
        <v>232</v>
      </c>
      <c r="C36" s="179"/>
      <c r="D36" s="179"/>
      <c r="E36" s="179"/>
      <c r="F36" s="179"/>
      <c r="G36" s="179"/>
      <c r="H36" s="179"/>
      <c r="I36" s="179"/>
      <c r="J36" s="179"/>
      <c r="K36" s="24"/>
      <c r="L36" s="39"/>
      <c r="M36" s="39">
        <v>100</v>
      </c>
      <c r="N36" s="101"/>
    </row>
    <row r="37" spans="1:14" ht="24.95" customHeight="1" thickTop="1" x14ac:dyDescent="0.3">
      <c r="A37" s="63"/>
      <c r="B37" s="172" t="s">
        <v>7</v>
      </c>
      <c r="C37" s="172"/>
      <c r="D37" s="172"/>
      <c r="E37" s="172"/>
      <c r="F37" s="172"/>
      <c r="G37" s="172"/>
      <c r="H37" s="172"/>
      <c r="I37" s="172"/>
      <c r="J37" s="172"/>
      <c r="K37" s="56">
        <f>SUM(K10:K35)</f>
        <v>1671</v>
      </c>
      <c r="L37" s="69">
        <v>3000</v>
      </c>
      <c r="M37" s="56">
        <f>SUM(M11:M36)</f>
        <v>3955</v>
      </c>
      <c r="N37" s="86">
        <f>SUM(N11:N36)</f>
        <v>2572</v>
      </c>
    </row>
    <row r="38" spans="1:14" ht="20.100000000000001" customHeight="1" x14ac:dyDescent="0.3">
      <c r="A38" s="57"/>
      <c r="B38" s="148" t="s">
        <v>62</v>
      </c>
      <c r="C38" s="148"/>
      <c r="D38" s="148"/>
      <c r="E38" s="148"/>
      <c r="F38" s="148"/>
      <c r="G38" s="148"/>
      <c r="H38" s="148"/>
      <c r="I38" s="148"/>
      <c r="J38" s="148"/>
      <c r="K38" s="46">
        <v>224</v>
      </c>
      <c r="L38" s="46">
        <v>3000</v>
      </c>
      <c r="M38" s="46"/>
      <c r="N38" s="34"/>
    </row>
    <row r="39" spans="1:14" ht="20.100000000000001" customHeight="1" thickBot="1" x14ac:dyDescent="0.35">
      <c r="A39" s="58"/>
      <c r="B39" s="125" t="s">
        <v>230</v>
      </c>
      <c r="C39" s="125"/>
      <c r="D39" s="125"/>
      <c r="E39" s="125"/>
      <c r="F39" s="125"/>
      <c r="G39" s="125"/>
      <c r="H39" s="125"/>
      <c r="I39" s="125"/>
      <c r="J39" s="125"/>
      <c r="K39" s="126">
        <f>K38+L38+K37-M37</f>
        <v>940</v>
      </c>
      <c r="L39" s="157"/>
      <c r="M39" s="84"/>
      <c r="N39" s="76"/>
    </row>
    <row r="40" spans="1:14" ht="17.25" x14ac:dyDescent="0.35">
      <c r="B40" s="130" t="s">
        <v>52</v>
      </c>
      <c r="C40" s="130"/>
      <c r="D40" s="130"/>
      <c r="E40" s="130"/>
      <c r="F40" s="130"/>
      <c r="G40" s="130"/>
      <c r="H40" s="130"/>
      <c r="I40" s="130"/>
      <c r="J40" s="130"/>
      <c r="K40" s="2">
        <v>90</v>
      </c>
      <c r="L40" s="27">
        <f>L37*0.4</f>
        <v>1200</v>
      </c>
      <c r="M40" s="27">
        <v>1200</v>
      </c>
      <c r="N40" s="27">
        <v>1000</v>
      </c>
    </row>
    <row r="41" spans="1:14" x14ac:dyDescent="0.3">
      <c r="B41" s="118"/>
      <c r="C41" s="118"/>
      <c r="D41" s="118"/>
      <c r="E41" s="118"/>
      <c r="F41" s="118"/>
      <c r="G41" s="118"/>
      <c r="H41" s="118"/>
      <c r="I41" s="118"/>
      <c r="J41" s="118"/>
    </row>
  </sheetData>
  <mergeCells count="35">
    <mergeCell ref="B33:J33"/>
    <mergeCell ref="B12:J12"/>
    <mergeCell ref="B11:J11"/>
    <mergeCell ref="A3:N3"/>
    <mergeCell ref="B41:J41"/>
    <mergeCell ref="B14:J14"/>
    <mergeCell ref="B21:J21"/>
    <mergeCell ref="B22:J22"/>
    <mergeCell ref="B23:J23"/>
    <mergeCell ref="B24:J24"/>
    <mergeCell ref="B25:J25"/>
    <mergeCell ref="B35:J35"/>
    <mergeCell ref="B37:J37"/>
    <mergeCell ref="B38:J38"/>
    <mergeCell ref="B40:J40"/>
    <mergeCell ref="B39:J39"/>
    <mergeCell ref="B9:J9"/>
    <mergeCell ref="B10:J10"/>
    <mergeCell ref="B13:J13"/>
    <mergeCell ref="K39:L39"/>
    <mergeCell ref="B20:J20"/>
    <mergeCell ref="B15:J15"/>
    <mergeCell ref="B16:J16"/>
    <mergeCell ref="B17:J17"/>
    <mergeCell ref="B18:J18"/>
    <mergeCell ref="B26:J26"/>
    <mergeCell ref="B27:J27"/>
    <mergeCell ref="B28:J28"/>
    <mergeCell ref="B29:J29"/>
    <mergeCell ref="B30:J30"/>
    <mergeCell ref="B31:J31"/>
    <mergeCell ref="B34:J34"/>
    <mergeCell ref="B36:J36"/>
    <mergeCell ref="B19:J19"/>
    <mergeCell ref="B32:J32"/>
  </mergeCells>
  <pageMargins left="0.70866141732283472" right="0.70866141732283472" top="0.74803149606299213" bottom="0.74803149606299213" header="0.31496062992125984" footer="0.31496062992125984"/>
  <pageSetup paperSize="9" scale="57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N39"/>
  <sheetViews>
    <sheetView tabSelected="1" view="pageBreakPreview" topLeftCell="A17" zoomScaleNormal="100" zoomScaleSheetLayoutView="100" workbookViewId="0">
      <selection activeCell="R29" sqref="R29"/>
    </sheetView>
  </sheetViews>
  <sheetFormatPr defaultColWidth="9.140625" defaultRowHeight="16.5" x14ac:dyDescent="0.3"/>
  <cols>
    <col min="1" max="1" width="4.7109375" style="1" customWidth="1"/>
    <col min="2" max="9" width="9.140625" style="1"/>
    <col min="10" max="10" width="5.85546875" style="1" customWidth="1"/>
    <col min="11" max="14" width="17.7109375" style="1" customWidth="1"/>
    <col min="15" max="16384" width="9.140625" style="1"/>
  </cols>
  <sheetData>
    <row r="1" spans="1:14" x14ac:dyDescent="0.3">
      <c r="A1" s="25" t="s">
        <v>51</v>
      </c>
    </row>
    <row r="3" spans="1:14" ht="18" x14ac:dyDescent="0.35">
      <c r="A3" s="128" t="s">
        <v>25</v>
      </c>
      <c r="B3" s="128"/>
      <c r="C3" s="128"/>
      <c r="D3" s="128"/>
      <c r="E3" s="128"/>
      <c r="F3" s="128"/>
      <c r="G3" s="128"/>
      <c r="H3" s="128"/>
      <c r="I3" s="128"/>
      <c r="J3" s="128"/>
      <c r="K3" s="128"/>
      <c r="L3" s="128"/>
      <c r="M3" s="128"/>
      <c r="N3" s="128"/>
    </row>
    <row r="4" spans="1:14" ht="18" x14ac:dyDescent="0.3"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</row>
    <row r="5" spans="1:14" ht="18" x14ac:dyDescent="0.3"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</row>
    <row r="6" spans="1:14" ht="24.95" customHeight="1" x14ac:dyDescent="0.35">
      <c r="A6" s="4" t="s">
        <v>58</v>
      </c>
      <c r="B6" s="17"/>
      <c r="C6" s="17"/>
      <c r="D6" s="17"/>
      <c r="E6" s="17"/>
      <c r="F6" s="17"/>
    </row>
    <row r="7" spans="1:14" ht="24.95" customHeight="1" x14ac:dyDescent="0.35">
      <c r="A7" s="4"/>
      <c r="B7" s="17"/>
      <c r="C7" s="17"/>
      <c r="D7" s="17"/>
      <c r="E7" s="17"/>
      <c r="F7" s="17"/>
    </row>
    <row r="8" spans="1:14" ht="18" thickBot="1" x14ac:dyDescent="0.4">
      <c r="B8" s="4"/>
      <c r="N8" s="35" t="s">
        <v>59</v>
      </c>
    </row>
    <row r="9" spans="1:14" ht="72.75" customHeight="1" thickBot="1" x14ac:dyDescent="0.35">
      <c r="A9" s="21" t="s">
        <v>9</v>
      </c>
      <c r="B9" s="133" t="s">
        <v>6</v>
      </c>
      <c r="C9" s="133"/>
      <c r="D9" s="133"/>
      <c r="E9" s="133"/>
      <c r="F9" s="133"/>
      <c r="G9" s="133"/>
      <c r="H9" s="133"/>
      <c r="I9" s="133"/>
      <c r="J9" s="133"/>
      <c r="K9" s="20" t="s">
        <v>61</v>
      </c>
      <c r="L9" s="36" t="s">
        <v>60</v>
      </c>
      <c r="M9" s="20" t="s">
        <v>229</v>
      </c>
      <c r="N9" s="117" t="s">
        <v>233</v>
      </c>
    </row>
    <row r="10" spans="1:14" ht="17.25" x14ac:dyDescent="0.35">
      <c r="A10" s="10" t="s">
        <v>10</v>
      </c>
      <c r="B10" s="134" t="s">
        <v>1</v>
      </c>
      <c r="C10" s="135"/>
      <c r="D10" s="135"/>
      <c r="E10" s="135"/>
      <c r="F10" s="135"/>
      <c r="G10" s="135"/>
      <c r="H10" s="135"/>
      <c r="I10" s="135"/>
      <c r="J10" s="135"/>
      <c r="K10" s="7"/>
      <c r="L10" s="22"/>
      <c r="M10" s="22"/>
      <c r="N10" s="62"/>
    </row>
    <row r="11" spans="1:14" ht="17.25" x14ac:dyDescent="0.35">
      <c r="A11" s="11"/>
      <c r="B11" s="123"/>
      <c r="C11" s="144"/>
      <c r="D11" s="144"/>
      <c r="E11" s="144"/>
      <c r="F11" s="144"/>
      <c r="G11" s="144"/>
      <c r="H11" s="144"/>
      <c r="I11" s="144"/>
      <c r="J11" s="144"/>
      <c r="K11" s="5"/>
      <c r="L11" s="23"/>
      <c r="M11" s="23">
        <v>0</v>
      </c>
      <c r="N11" s="104"/>
    </row>
    <row r="12" spans="1:14" ht="33.75" customHeight="1" x14ac:dyDescent="0.35">
      <c r="A12" s="12" t="s">
        <v>11</v>
      </c>
      <c r="B12" s="136" t="s">
        <v>2</v>
      </c>
      <c r="C12" s="137"/>
      <c r="D12" s="137"/>
      <c r="E12" s="137"/>
      <c r="F12" s="137"/>
      <c r="G12" s="137"/>
      <c r="H12" s="137"/>
      <c r="I12" s="137"/>
      <c r="J12" s="137"/>
      <c r="K12" s="6"/>
      <c r="L12" s="37"/>
      <c r="M12" s="37"/>
      <c r="N12" s="98"/>
    </row>
    <row r="13" spans="1:14" ht="18" customHeight="1" x14ac:dyDescent="0.35">
      <c r="A13" s="12"/>
      <c r="B13" s="163" t="s">
        <v>131</v>
      </c>
      <c r="C13" s="164"/>
      <c r="D13" s="164"/>
      <c r="E13" s="164"/>
      <c r="F13" s="164"/>
      <c r="G13" s="164"/>
      <c r="H13" s="164"/>
      <c r="I13" s="164"/>
      <c r="J13" s="123"/>
      <c r="K13" s="6"/>
      <c r="L13" s="37"/>
      <c r="M13" s="37">
        <v>100</v>
      </c>
      <c r="N13" s="98">
        <v>100</v>
      </c>
    </row>
    <row r="14" spans="1:14" ht="18" customHeight="1" x14ac:dyDescent="0.35">
      <c r="A14" s="12"/>
      <c r="B14" s="163" t="s">
        <v>130</v>
      </c>
      <c r="C14" s="164"/>
      <c r="D14" s="164"/>
      <c r="E14" s="164"/>
      <c r="F14" s="164"/>
      <c r="G14" s="164"/>
      <c r="H14" s="164"/>
      <c r="I14" s="164"/>
      <c r="J14" s="123"/>
      <c r="K14" s="6"/>
      <c r="L14" s="37"/>
      <c r="M14" s="37">
        <v>100</v>
      </c>
      <c r="N14" s="98">
        <v>100</v>
      </c>
    </row>
    <row r="15" spans="1:14" ht="18" customHeight="1" x14ac:dyDescent="0.35">
      <c r="A15" s="12"/>
      <c r="B15" s="163" t="s">
        <v>132</v>
      </c>
      <c r="C15" s="164"/>
      <c r="D15" s="164"/>
      <c r="E15" s="164"/>
      <c r="F15" s="164"/>
      <c r="G15" s="164"/>
      <c r="H15" s="164"/>
      <c r="I15" s="164"/>
      <c r="J15" s="123"/>
      <c r="K15" s="6"/>
      <c r="L15" s="37"/>
      <c r="M15" s="37">
        <v>100</v>
      </c>
      <c r="N15" s="98">
        <v>100</v>
      </c>
    </row>
    <row r="16" spans="1:14" ht="18" customHeight="1" x14ac:dyDescent="0.35">
      <c r="A16" s="12"/>
      <c r="B16" s="163" t="s">
        <v>133</v>
      </c>
      <c r="C16" s="164"/>
      <c r="D16" s="164"/>
      <c r="E16" s="164"/>
      <c r="F16" s="164"/>
      <c r="G16" s="164"/>
      <c r="H16" s="164"/>
      <c r="I16" s="164"/>
      <c r="J16" s="123"/>
      <c r="K16" s="6"/>
      <c r="L16" s="37"/>
      <c r="M16" s="37">
        <v>100</v>
      </c>
      <c r="N16" s="98">
        <v>100</v>
      </c>
    </row>
    <row r="17" spans="1:14" ht="37.5" customHeight="1" x14ac:dyDescent="0.35">
      <c r="A17" s="12"/>
      <c r="B17" s="163" t="s">
        <v>134</v>
      </c>
      <c r="C17" s="164"/>
      <c r="D17" s="164"/>
      <c r="E17" s="164"/>
      <c r="F17" s="164"/>
      <c r="G17" s="164"/>
      <c r="H17" s="164"/>
      <c r="I17" s="164"/>
      <c r="J17" s="123"/>
      <c r="K17" s="6"/>
      <c r="L17" s="37"/>
      <c r="M17" s="37">
        <v>100</v>
      </c>
      <c r="N17" s="98">
        <v>100</v>
      </c>
    </row>
    <row r="18" spans="1:14" ht="17.25" x14ac:dyDescent="0.35">
      <c r="A18" s="11"/>
      <c r="B18" s="143" t="s">
        <v>135</v>
      </c>
      <c r="C18" s="145"/>
      <c r="D18" s="145"/>
      <c r="E18" s="145"/>
      <c r="F18" s="145"/>
      <c r="G18" s="145"/>
      <c r="H18" s="145"/>
      <c r="I18" s="145"/>
      <c r="J18" s="145"/>
      <c r="K18" s="5"/>
      <c r="L18" s="23"/>
      <c r="M18" s="23">
        <v>50</v>
      </c>
      <c r="N18" s="98">
        <v>50</v>
      </c>
    </row>
    <row r="19" spans="1:14" ht="17.25" x14ac:dyDescent="0.35">
      <c r="A19" s="13" t="s">
        <v>13</v>
      </c>
      <c r="B19" s="131" t="s">
        <v>3</v>
      </c>
      <c r="C19" s="132"/>
      <c r="D19" s="132"/>
      <c r="E19" s="132"/>
      <c r="F19" s="132"/>
      <c r="G19" s="132"/>
      <c r="H19" s="132"/>
      <c r="I19" s="132"/>
      <c r="J19" s="132"/>
      <c r="K19" s="5"/>
      <c r="L19" s="23"/>
      <c r="M19" s="23"/>
      <c r="N19" s="98"/>
    </row>
    <row r="20" spans="1:14" ht="18" customHeight="1" x14ac:dyDescent="0.35">
      <c r="A20" s="13"/>
      <c r="B20" s="144" t="s">
        <v>50</v>
      </c>
      <c r="C20" s="144"/>
      <c r="D20" s="144"/>
      <c r="E20" s="144"/>
      <c r="F20" s="144"/>
      <c r="G20" s="144"/>
      <c r="H20" s="144"/>
      <c r="I20" s="144"/>
      <c r="J20" s="144"/>
      <c r="K20" s="5">
        <v>200</v>
      </c>
      <c r="L20" s="23"/>
      <c r="M20" s="23">
        <v>200</v>
      </c>
      <c r="N20" s="98"/>
    </row>
    <row r="21" spans="1:14" ht="18" customHeight="1" x14ac:dyDescent="0.35">
      <c r="A21" s="13"/>
      <c r="B21" s="144" t="s">
        <v>128</v>
      </c>
      <c r="C21" s="144"/>
      <c r="D21" s="144"/>
      <c r="E21" s="144"/>
      <c r="F21" s="144"/>
      <c r="G21" s="144"/>
      <c r="H21" s="144"/>
      <c r="I21" s="144"/>
      <c r="J21" s="144"/>
      <c r="K21" s="5"/>
      <c r="L21" s="23"/>
      <c r="M21" s="23">
        <v>200</v>
      </c>
      <c r="N21" s="98"/>
    </row>
    <row r="22" spans="1:14" ht="18" customHeight="1" x14ac:dyDescent="0.35">
      <c r="A22" s="13"/>
      <c r="B22" s="144" t="s">
        <v>129</v>
      </c>
      <c r="C22" s="144"/>
      <c r="D22" s="144"/>
      <c r="E22" s="144"/>
      <c r="F22" s="144"/>
      <c r="G22" s="144"/>
      <c r="H22" s="144"/>
      <c r="I22" s="144"/>
      <c r="J22" s="144"/>
      <c r="K22" s="5"/>
      <c r="L22" s="23"/>
      <c r="M22" s="23">
        <v>100</v>
      </c>
      <c r="N22" s="98"/>
    </row>
    <row r="23" spans="1:14" ht="17.25" x14ac:dyDescent="0.35">
      <c r="A23" s="13" t="s">
        <v>12</v>
      </c>
      <c r="B23" s="131" t="s">
        <v>4</v>
      </c>
      <c r="C23" s="132"/>
      <c r="D23" s="132"/>
      <c r="E23" s="132"/>
      <c r="F23" s="132"/>
      <c r="G23" s="132"/>
      <c r="H23" s="132"/>
      <c r="I23" s="132"/>
      <c r="J23" s="132"/>
      <c r="K23" s="5"/>
      <c r="L23" s="23"/>
      <c r="M23" s="23"/>
      <c r="N23" s="98"/>
    </row>
    <row r="24" spans="1:14" ht="17.25" x14ac:dyDescent="0.35">
      <c r="A24" s="11"/>
      <c r="B24" s="119"/>
      <c r="C24" s="120"/>
      <c r="D24" s="120"/>
      <c r="E24" s="120"/>
      <c r="F24" s="120"/>
      <c r="G24" s="120"/>
      <c r="H24" s="120"/>
      <c r="I24" s="120"/>
      <c r="J24" s="120"/>
      <c r="K24" s="5"/>
      <c r="L24" s="23"/>
      <c r="M24" s="23"/>
      <c r="N24" s="98"/>
    </row>
    <row r="25" spans="1:14" ht="17.25" x14ac:dyDescent="0.35">
      <c r="A25" s="18" t="s">
        <v>0</v>
      </c>
      <c r="B25" s="121" t="s">
        <v>5</v>
      </c>
      <c r="C25" s="122"/>
      <c r="D25" s="122"/>
      <c r="E25" s="122"/>
      <c r="F25" s="122"/>
      <c r="G25" s="122"/>
      <c r="H25" s="122"/>
      <c r="I25" s="122"/>
      <c r="J25" s="122"/>
      <c r="K25" s="19"/>
      <c r="L25" s="38"/>
      <c r="M25" s="38"/>
      <c r="N25" s="98"/>
    </row>
    <row r="26" spans="1:14" ht="17.25" x14ac:dyDescent="0.35">
      <c r="A26" s="18"/>
      <c r="B26" s="143" t="s">
        <v>211</v>
      </c>
      <c r="C26" s="145"/>
      <c r="D26" s="145"/>
      <c r="E26" s="145"/>
      <c r="F26" s="145"/>
      <c r="G26" s="145"/>
      <c r="H26" s="145"/>
      <c r="I26" s="145"/>
      <c r="J26" s="145"/>
      <c r="K26" s="19"/>
      <c r="L26" s="38"/>
      <c r="M26" s="38">
        <v>100</v>
      </c>
      <c r="N26" s="100">
        <v>100</v>
      </c>
    </row>
    <row r="27" spans="1:14" ht="17.25" x14ac:dyDescent="0.35">
      <c r="A27" s="18"/>
      <c r="B27" s="143" t="s">
        <v>219</v>
      </c>
      <c r="C27" s="145"/>
      <c r="D27" s="145"/>
      <c r="E27" s="145"/>
      <c r="F27" s="145"/>
      <c r="G27" s="145"/>
      <c r="H27" s="145"/>
      <c r="I27" s="145"/>
      <c r="J27" s="145"/>
      <c r="K27" s="19"/>
      <c r="L27" s="38"/>
      <c r="M27" s="38">
        <v>100</v>
      </c>
      <c r="N27" s="100">
        <v>100</v>
      </c>
    </row>
    <row r="28" spans="1:14" ht="17.25" x14ac:dyDescent="0.35">
      <c r="A28" s="18"/>
      <c r="B28" s="143" t="s">
        <v>212</v>
      </c>
      <c r="C28" s="145"/>
      <c r="D28" s="145"/>
      <c r="E28" s="145"/>
      <c r="F28" s="145"/>
      <c r="G28" s="145"/>
      <c r="H28" s="145"/>
      <c r="I28" s="145"/>
      <c r="J28" s="145"/>
      <c r="K28" s="19"/>
      <c r="L28" s="38"/>
      <c r="M28" s="38">
        <v>100</v>
      </c>
      <c r="N28" s="100">
        <v>100</v>
      </c>
    </row>
    <row r="29" spans="1:14" ht="17.25" x14ac:dyDescent="0.35">
      <c r="A29" s="18"/>
      <c r="B29" s="143" t="s">
        <v>213</v>
      </c>
      <c r="C29" s="145"/>
      <c r="D29" s="145"/>
      <c r="E29" s="145"/>
      <c r="F29" s="145"/>
      <c r="G29" s="145"/>
      <c r="H29" s="145"/>
      <c r="I29" s="145"/>
      <c r="J29" s="145"/>
      <c r="K29" s="19"/>
      <c r="L29" s="38"/>
      <c r="M29" s="38">
        <v>200</v>
      </c>
      <c r="N29" s="100">
        <v>200</v>
      </c>
    </row>
    <row r="30" spans="1:14" ht="17.25" x14ac:dyDescent="0.35">
      <c r="A30" s="18"/>
      <c r="B30" s="143" t="s">
        <v>214</v>
      </c>
      <c r="C30" s="145"/>
      <c r="D30" s="145"/>
      <c r="E30" s="145"/>
      <c r="F30" s="145"/>
      <c r="G30" s="145"/>
      <c r="H30" s="145"/>
      <c r="I30" s="145"/>
      <c r="J30" s="145"/>
      <c r="K30" s="19"/>
      <c r="L30" s="38"/>
      <c r="M30" s="38">
        <v>200</v>
      </c>
      <c r="N30" s="100"/>
    </row>
    <row r="31" spans="1:14" ht="17.25" x14ac:dyDescent="0.35">
      <c r="A31" s="18"/>
      <c r="B31" s="143" t="s">
        <v>215</v>
      </c>
      <c r="C31" s="145"/>
      <c r="D31" s="145"/>
      <c r="E31" s="145"/>
      <c r="F31" s="145"/>
      <c r="G31" s="145"/>
      <c r="H31" s="145"/>
      <c r="I31" s="145"/>
      <c r="J31" s="145"/>
      <c r="K31" s="19"/>
      <c r="L31" s="38"/>
      <c r="M31" s="38">
        <v>100</v>
      </c>
      <c r="N31" s="100"/>
    </row>
    <row r="32" spans="1:14" ht="17.25" x14ac:dyDescent="0.35">
      <c r="A32" s="18"/>
      <c r="B32" s="143" t="s">
        <v>216</v>
      </c>
      <c r="C32" s="145"/>
      <c r="D32" s="145"/>
      <c r="E32" s="145"/>
      <c r="F32" s="145"/>
      <c r="G32" s="145"/>
      <c r="H32" s="145"/>
      <c r="I32" s="145"/>
      <c r="J32" s="145"/>
      <c r="K32" s="19"/>
      <c r="L32" s="38"/>
      <c r="M32" s="38">
        <v>100</v>
      </c>
      <c r="N32" s="100">
        <v>100</v>
      </c>
    </row>
    <row r="33" spans="1:14" ht="17.25" x14ac:dyDescent="0.35">
      <c r="A33" s="18"/>
      <c r="B33" s="143" t="s">
        <v>217</v>
      </c>
      <c r="C33" s="145"/>
      <c r="D33" s="145"/>
      <c r="E33" s="145"/>
      <c r="F33" s="145"/>
      <c r="G33" s="145"/>
      <c r="H33" s="145"/>
      <c r="I33" s="145"/>
      <c r="J33" s="145"/>
      <c r="K33" s="19"/>
      <c r="L33" s="38"/>
      <c r="M33" s="38">
        <v>100</v>
      </c>
      <c r="N33" s="100">
        <v>100</v>
      </c>
    </row>
    <row r="34" spans="1:14" ht="18" customHeight="1" thickBot="1" x14ac:dyDescent="0.4">
      <c r="A34" s="14"/>
      <c r="B34" s="143" t="s">
        <v>218</v>
      </c>
      <c r="C34" s="145"/>
      <c r="D34" s="145"/>
      <c r="E34" s="145"/>
      <c r="F34" s="145"/>
      <c r="G34" s="145"/>
      <c r="H34" s="145"/>
      <c r="I34" s="145"/>
      <c r="J34" s="145"/>
      <c r="K34" s="24"/>
      <c r="L34" s="39"/>
      <c r="M34" s="39">
        <v>100</v>
      </c>
      <c r="N34" s="101">
        <v>100</v>
      </c>
    </row>
    <row r="35" spans="1:14" ht="24.95" customHeight="1" thickTop="1" x14ac:dyDescent="0.3">
      <c r="A35" s="53"/>
      <c r="B35" s="182" t="s">
        <v>7</v>
      </c>
      <c r="C35" s="182"/>
      <c r="D35" s="182"/>
      <c r="E35" s="182"/>
      <c r="F35" s="182"/>
      <c r="G35" s="182"/>
      <c r="H35" s="182"/>
      <c r="I35" s="182"/>
      <c r="J35" s="182"/>
      <c r="K35" s="54">
        <f>SUM(K10:K34)</f>
        <v>200</v>
      </c>
      <c r="L35" s="55">
        <v>3000</v>
      </c>
      <c r="M35" s="50">
        <f>SUM(M11:M34)</f>
        <v>2150</v>
      </c>
      <c r="N35" s="94">
        <f>SUM(N11:N34)</f>
        <v>1350</v>
      </c>
    </row>
    <row r="36" spans="1:14" ht="20.100000000000001" customHeight="1" x14ac:dyDescent="0.3">
      <c r="A36" s="57"/>
      <c r="B36" s="148" t="s">
        <v>62</v>
      </c>
      <c r="C36" s="148"/>
      <c r="D36" s="148"/>
      <c r="E36" s="148"/>
      <c r="F36" s="148"/>
      <c r="G36" s="148"/>
      <c r="H36" s="148"/>
      <c r="I36" s="148"/>
      <c r="J36" s="148"/>
      <c r="K36" s="46">
        <v>1270</v>
      </c>
      <c r="L36" s="46">
        <v>3000</v>
      </c>
      <c r="M36" s="46"/>
      <c r="N36" s="34"/>
    </row>
    <row r="37" spans="1:14" ht="20.100000000000001" customHeight="1" thickBot="1" x14ac:dyDescent="0.35">
      <c r="A37" s="58"/>
      <c r="B37" s="125" t="s">
        <v>230</v>
      </c>
      <c r="C37" s="125"/>
      <c r="D37" s="125"/>
      <c r="E37" s="125"/>
      <c r="F37" s="125"/>
      <c r="G37" s="125"/>
      <c r="H37" s="125"/>
      <c r="I37" s="125"/>
      <c r="J37" s="125"/>
      <c r="K37" s="126">
        <f>K36+L36+K35-M35</f>
        <v>2320</v>
      </c>
      <c r="L37" s="157"/>
      <c r="M37" s="84"/>
      <c r="N37" s="76"/>
    </row>
    <row r="38" spans="1:14" ht="17.25" x14ac:dyDescent="0.35">
      <c r="B38" s="130" t="s">
        <v>52</v>
      </c>
      <c r="C38" s="130"/>
      <c r="D38" s="130"/>
      <c r="E38" s="130"/>
      <c r="F38" s="130"/>
      <c r="G38" s="130"/>
      <c r="H38" s="130"/>
      <c r="I38" s="130"/>
      <c r="J38" s="130"/>
      <c r="K38" s="2">
        <v>30</v>
      </c>
      <c r="L38" s="27">
        <f>L35*0.4</f>
        <v>1200</v>
      </c>
      <c r="M38" s="27">
        <v>1100</v>
      </c>
      <c r="N38" s="27">
        <v>800</v>
      </c>
    </row>
    <row r="39" spans="1:14" x14ac:dyDescent="0.3">
      <c r="B39" s="118"/>
      <c r="C39" s="118"/>
      <c r="D39" s="118"/>
      <c r="E39" s="118"/>
      <c r="F39" s="118"/>
      <c r="G39" s="118"/>
      <c r="H39" s="118"/>
      <c r="I39" s="118"/>
      <c r="J39" s="118"/>
    </row>
  </sheetData>
  <mergeCells count="33">
    <mergeCell ref="B39:J39"/>
    <mergeCell ref="B18:J18"/>
    <mergeCell ref="B19:J19"/>
    <mergeCell ref="B20:J20"/>
    <mergeCell ref="B23:J23"/>
    <mergeCell ref="B24:J24"/>
    <mergeCell ref="B25:J25"/>
    <mergeCell ref="B34:J34"/>
    <mergeCell ref="B35:J35"/>
    <mergeCell ref="B36:J36"/>
    <mergeCell ref="B38:J38"/>
    <mergeCell ref="B37:J37"/>
    <mergeCell ref="B27:J27"/>
    <mergeCell ref="B21:J21"/>
    <mergeCell ref="B22:J22"/>
    <mergeCell ref="A3:N3"/>
    <mergeCell ref="B12:J12"/>
    <mergeCell ref="B13:J13"/>
    <mergeCell ref="B14:J14"/>
    <mergeCell ref="B10:J10"/>
    <mergeCell ref="B11:J11"/>
    <mergeCell ref="B9:J9"/>
    <mergeCell ref="K37:L37"/>
    <mergeCell ref="B15:J15"/>
    <mergeCell ref="B16:J16"/>
    <mergeCell ref="B17:J17"/>
    <mergeCell ref="B28:J28"/>
    <mergeCell ref="B29:J29"/>
    <mergeCell ref="B30:J30"/>
    <mergeCell ref="B31:J31"/>
    <mergeCell ref="B26:J26"/>
    <mergeCell ref="B32:J32"/>
    <mergeCell ref="B33:J33"/>
  </mergeCells>
  <pageMargins left="0.70866141732283472" right="0.70866141732283472" top="0.74803149606299213" bottom="0.74803149606299213" header="0.31496062992125984" footer="0.31496062992125984"/>
  <pageSetup paperSize="9" scale="5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N35"/>
  <sheetViews>
    <sheetView view="pageBreakPreview" topLeftCell="A15" zoomScaleNormal="100" zoomScaleSheetLayoutView="100" workbookViewId="0">
      <selection activeCell="P16" sqref="P16"/>
    </sheetView>
  </sheetViews>
  <sheetFormatPr defaultColWidth="9.140625" defaultRowHeight="16.5" x14ac:dyDescent="0.3"/>
  <cols>
    <col min="1" max="1" width="4.7109375" style="1" customWidth="1"/>
    <col min="2" max="9" width="9.140625" style="1"/>
    <col min="10" max="10" width="5.85546875" style="1" customWidth="1"/>
    <col min="11" max="14" width="17.7109375" style="1" customWidth="1"/>
    <col min="15" max="16384" width="9.140625" style="1"/>
  </cols>
  <sheetData>
    <row r="1" spans="1:14" x14ac:dyDescent="0.3">
      <c r="A1" s="25" t="s">
        <v>29</v>
      </c>
    </row>
    <row r="3" spans="1:14" ht="18" x14ac:dyDescent="0.35">
      <c r="A3" s="128" t="s">
        <v>25</v>
      </c>
      <c r="B3" s="128"/>
      <c r="C3" s="128"/>
      <c r="D3" s="128"/>
      <c r="E3" s="128"/>
      <c r="F3" s="128"/>
      <c r="G3" s="128"/>
      <c r="H3" s="128"/>
      <c r="I3" s="128"/>
      <c r="J3" s="128"/>
      <c r="K3" s="128"/>
      <c r="L3" s="128"/>
      <c r="M3" s="128"/>
      <c r="N3" s="128"/>
    </row>
    <row r="4" spans="1:14" ht="18" x14ac:dyDescent="0.3"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</row>
    <row r="5" spans="1:14" ht="18" x14ac:dyDescent="0.3"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</row>
    <row r="6" spans="1:14" ht="24.95" customHeight="1" x14ac:dyDescent="0.35">
      <c r="A6" s="4" t="s">
        <v>14</v>
      </c>
      <c r="B6" s="17"/>
      <c r="C6" s="17"/>
      <c r="D6" s="17"/>
      <c r="E6" s="17"/>
      <c r="F6" s="17"/>
    </row>
    <row r="7" spans="1:14" ht="24.95" customHeight="1" x14ac:dyDescent="0.35">
      <c r="A7" s="4"/>
      <c r="B7" s="17"/>
      <c r="C7" s="17"/>
      <c r="D7" s="17"/>
      <c r="E7" s="17"/>
      <c r="F7" s="17"/>
    </row>
    <row r="8" spans="1:14" ht="18" thickBot="1" x14ac:dyDescent="0.4">
      <c r="B8" s="4"/>
      <c r="N8" s="35" t="s">
        <v>59</v>
      </c>
    </row>
    <row r="9" spans="1:14" ht="72.75" customHeight="1" thickBot="1" x14ac:dyDescent="0.35">
      <c r="A9" s="21" t="s">
        <v>9</v>
      </c>
      <c r="B9" s="133" t="s">
        <v>6</v>
      </c>
      <c r="C9" s="133"/>
      <c r="D9" s="133"/>
      <c r="E9" s="133"/>
      <c r="F9" s="133"/>
      <c r="G9" s="133"/>
      <c r="H9" s="133"/>
      <c r="I9" s="133"/>
      <c r="J9" s="133"/>
      <c r="K9" s="20" t="s">
        <v>61</v>
      </c>
      <c r="L9" s="36" t="s">
        <v>60</v>
      </c>
      <c r="M9" s="20" t="s">
        <v>229</v>
      </c>
      <c r="N9" s="117" t="s">
        <v>233</v>
      </c>
    </row>
    <row r="10" spans="1:14" ht="17.25" x14ac:dyDescent="0.35">
      <c r="A10" s="10" t="s">
        <v>10</v>
      </c>
      <c r="B10" s="134" t="s">
        <v>1</v>
      </c>
      <c r="C10" s="135"/>
      <c r="D10" s="135"/>
      <c r="E10" s="135"/>
      <c r="F10" s="135"/>
      <c r="G10" s="135"/>
      <c r="H10" s="135"/>
      <c r="I10" s="135"/>
      <c r="J10" s="135"/>
      <c r="K10" s="7"/>
      <c r="L10" s="22"/>
      <c r="M10" s="22"/>
      <c r="N10" s="103"/>
    </row>
    <row r="11" spans="1:14" ht="17.25" x14ac:dyDescent="0.35">
      <c r="A11" s="11"/>
      <c r="B11" s="143" t="s">
        <v>53</v>
      </c>
      <c r="C11" s="143"/>
      <c r="D11" s="143"/>
      <c r="E11" s="143"/>
      <c r="F11" s="143"/>
      <c r="G11" s="143"/>
      <c r="H11" s="143"/>
      <c r="I11" s="143"/>
      <c r="J11" s="143"/>
      <c r="K11" s="5">
        <v>740</v>
      </c>
      <c r="L11" s="23"/>
      <c r="M11" s="23">
        <v>740</v>
      </c>
      <c r="N11" s="104"/>
    </row>
    <row r="12" spans="1:14" ht="17.25" x14ac:dyDescent="0.35">
      <c r="A12" s="11"/>
      <c r="B12" s="146" t="s">
        <v>54</v>
      </c>
      <c r="C12" s="147"/>
      <c r="D12" s="147"/>
      <c r="E12" s="147"/>
      <c r="F12" s="147"/>
      <c r="G12" s="147"/>
      <c r="H12" s="147"/>
      <c r="I12" s="147"/>
      <c r="J12" s="143"/>
      <c r="K12" s="5">
        <v>272</v>
      </c>
      <c r="L12" s="23"/>
      <c r="M12" s="23">
        <v>272</v>
      </c>
      <c r="N12" s="104"/>
    </row>
    <row r="13" spans="1:14" ht="17.25" x14ac:dyDescent="0.35">
      <c r="A13" s="11"/>
      <c r="B13" s="146" t="s">
        <v>63</v>
      </c>
      <c r="C13" s="147"/>
      <c r="D13" s="147"/>
      <c r="E13" s="147"/>
      <c r="F13" s="147"/>
      <c r="G13" s="147"/>
      <c r="H13" s="147"/>
      <c r="I13" s="147"/>
      <c r="J13" s="143"/>
      <c r="K13" s="5"/>
      <c r="L13" s="23"/>
      <c r="M13" s="23">
        <v>618</v>
      </c>
      <c r="N13" s="104"/>
    </row>
    <row r="14" spans="1:14" ht="33.75" customHeight="1" x14ac:dyDescent="0.35">
      <c r="A14" s="12" t="s">
        <v>11</v>
      </c>
      <c r="B14" s="136" t="s">
        <v>2</v>
      </c>
      <c r="C14" s="137"/>
      <c r="D14" s="137"/>
      <c r="E14" s="137"/>
      <c r="F14" s="137"/>
      <c r="G14" s="137"/>
      <c r="H14" s="137"/>
      <c r="I14" s="137"/>
      <c r="J14" s="137"/>
      <c r="K14" s="6"/>
      <c r="L14" s="37"/>
      <c r="M14" s="37"/>
      <c r="N14" s="104"/>
    </row>
    <row r="15" spans="1:14" ht="36.75" customHeight="1" x14ac:dyDescent="0.35">
      <c r="A15" s="11"/>
      <c r="B15" s="123" t="s">
        <v>65</v>
      </c>
      <c r="C15" s="144"/>
      <c r="D15" s="144"/>
      <c r="E15" s="144"/>
      <c r="F15" s="144"/>
      <c r="G15" s="144"/>
      <c r="H15" s="144"/>
      <c r="I15" s="144"/>
      <c r="J15" s="144"/>
      <c r="K15" s="5"/>
      <c r="L15" s="23"/>
      <c r="M15" s="87">
        <v>400</v>
      </c>
      <c r="N15" s="105">
        <v>400</v>
      </c>
    </row>
    <row r="16" spans="1:14" ht="34.5" customHeight="1" x14ac:dyDescent="0.3">
      <c r="A16" s="11"/>
      <c r="B16" s="152" t="s">
        <v>155</v>
      </c>
      <c r="C16" s="153"/>
      <c r="D16" s="153"/>
      <c r="E16" s="153"/>
      <c r="F16" s="153"/>
      <c r="G16" s="153"/>
      <c r="H16" s="153"/>
      <c r="I16" s="153"/>
      <c r="J16" s="154"/>
      <c r="K16" s="5"/>
      <c r="L16" s="23"/>
      <c r="M16" s="87">
        <v>220</v>
      </c>
      <c r="N16" s="105">
        <v>220</v>
      </c>
    </row>
    <row r="17" spans="1:14" ht="17.25" x14ac:dyDescent="0.35">
      <c r="A17" s="13" t="s">
        <v>13</v>
      </c>
      <c r="B17" s="131" t="s">
        <v>3</v>
      </c>
      <c r="C17" s="132"/>
      <c r="D17" s="132"/>
      <c r="E17" s="132"/>
      <c r="F17" s="132"/>
      <c r="G17" s="132"/>
      <c r="H17" s="132"/>
      <c r="I17" s="132"/>
      <c r="J17" s="132"/>
      <c r="K17" s="5"/>
      <c r="L17" s="23"/>
      <c r="M17" s="23"/>
      <c r="N17" s="104"/>
    </row>
    <row r="18" spans="1:14" ht="17.25" x14ac:dyDescent="0.35">
      <c r="A18" s="11"/>
      <c r="B18" s="143"/>
      <c r="C18" s="145"/>
      <c r="D18" s="145"/>
      <c r="E18" s="145"/>
      <c r="F18" s="145"/>
      <c r="G18" s="145"/>
      <c r="H18" s="145"/>
      <c r="I18" s="145"/>
      <c r="J18" s="145"/>
      <c r="K18" s="5"/>
      <c r="L18" s="23"/>
      <c r="M18" s="23"/>
      <c r="N18" s="104"/>
    </row>
    <row r="19" spans="1:14" ht="17.25" x14ac:dyDescent="0.35">
      <c r="A19" s="13" t="s">
        <v>12</v>
      </c>
      <c r="B19" s="131" t="s">
        <v>4</v>
      </c>
      <c r="C19" s="132"/>
      <c r="D19" s="132"/>
      <c r="E19" s="132"/>
      <c r="F19" s="132"/>
      <c r="G19" s="132"/>
      <c r="H19" s="132"/>
      <c r="I19" s="132"/>
      <c r="J19" s="132"/>
      <c r="K19" s="5"/>
      <c r="L19" s="23"/>
      <c r="M19" s="23"/>
      <c r="N19" s="104"/>
    </row>
    <row r="20" spans="1:14" ht="17.25" x14ac:dyDescent="0.35">
      <c r="A20" s="13"/>
      <c r="B20" s="149" t="s">
        <v>64</v>
      </c>
      <c r="C20" s="150"/>
      <c r="D20" s="150"/>
      <c r="E20" s="150"/>
      <c r="F20" s="150"/>
      <c r="G20" s="150"/>
      <c r="H20" s="150"/>
      <c r="I20" s="150"/>
      <c r="J20" s="151"/>
      <c r="K20" s="5"/>
      <c r="L20" s="23"/>
      <c r="M20" s="23"/>
      <c r="N20" s="104"/>
    </row>
    <row r="21" spans="1:14" ht="17.25" x14ac:dyDescent="0.35">
      <c r="A21" s="13"/>
      <c r="B21" s="146" t="s">
        <v>154</v>
      </c>
      <c r="C21" s="147"/>
      <c r="D21" s="147"/>
      <c r="E21" s="147"/>
      <c r="F21" s="147"/>
      <c r="G21" s="147"/>
      <c r="H21" s="147"/>
      <c r="I21" s="147"/>
      <c r="J21" s="143"/>
      <c r="K21" s="5"/>
      <c r="L21" s="23"/>
      <c r="M21" s="23">
        <v>200</v>
      </c>
      <c r="N21" s="104"/>
    </row>
    <row r="22" spans="1:14" ht="17.25" x14ac:dyDescent="0.35">
      <c r="A22" s="13"/>
      <c r="B22" s="146" t="s">
        <v>152</v>
      </c>
      <c r="C22" s="147"/>
      <c r="D22" s="147"/>
      <c r="E22" s="147"/>
      <c r="F22" s="147"/>
      <c r="G22" s="147"/>
      <c r="H22" s="147"/>
      <c r="I22" s="147"/>
      <c r="J22" s="143"/>
      <c r="K22" s="5"/>
      <c r="L22" s="23"/>
      <c r="M22" s="23">
        <v>100</v>
      </c>
      <c r="N22" s="104"/>
    </row>
    <row r="23" spans="1:14" ht="17.25" x14ac:dyDescent="0.35">
      <c r="A23" s="11"/>
      <c r="B23" s="146" t="s">
        <v>153</v>
      </c>
      <c r="C23" s="147"/>
      <c r="D23" s="147"/>
      <c r="E23" s="147"/>
      <c r="F23" s="147"/>
      <c r="G23" s="147"/>
      <c r="H23" s="147"/>
      <c r="I23" s="147"/>
      <c r="J23" s="143"/>
      <c r="K23" s="5"/>
      <c r="L23" s="23"/>
      <c r="M23" s="23">
        <v>150</v>
      </c>
      <c r="N23" s="104"/>
    </row>
    <row r="24" spans="1:14" ht="17.25" x14ac:dyDescent="0.35">
      <c r="A24" s="65"/>
      <c r="B24" s="146" t="s">
        <v>66</v>
      </c>
      <c r="C24" s="147"/>
      <c r="D24" s="147"/>
      <c r="E24" s="147"/>
      <c r="F24" s="147"/>
      <c r="G24" s="147"/>
      <c r="H24" s="147"/>
      <c r="I24" s="147"/>
      <c r="J24" s="143"/>
      <c r="K24" s="19"/>
      <c r="L24" s="38"/>
      <c r="M24" s="38">
        <v>200</v>
      </c>
      <c r="N24" s="104"/>
    </row>
    <row r="25" spans="1:14" ht="17.25" x14ac:dyDescent="0.35">
      <c r="A25" s="18" t="s">
        <v>0</v>
      </c>
      <c r="B25" s="121" t="s">
        <v>5</v>
      </c>
      <c r="C25" s="122"/>
      <c r="D25" s="122"/>
      <c r="E25" s="122"/>
      <c r="F25" s="122"/>
      <c r="G25" s="122"/>
      <c r="H25" s="122"/>
      <c r="I25" s="122"/>
      <c r="J25" s="122"/>
      <c r="K25" s="19"/>
      <c r="L25" s="38"/>
      <c r="M25" s="38"/>
      <c r="N25" s="104"/>
    </row>
    <row r="26" spans="1:14" ht="17.25" x14ac:dyDescent="0.35">
      <c r="A26" s="18"/>
      <c r="B26" s="146" t="s">
        <v>67</v>
      </c>
      <c r="C26" s="147"/>
      <c r="D26" s="147"/>
      <c r="E26" s="147"/>
      <c r="F26" s="147"/>
      <c r="G26" s="147"/>
      <c r="H26" s="147"/>
      <c r="I26" s="147"/>
      <c r="J26" s="143"/>
      <c r="K26" s="19"/>
      <c r="L26" s="38"/>
      <c r="M26" s="38">
        <v>150</v>
      </c>
      <c r="N26" s="106">
        <v>150</v>
      </c>
    </row>
    <row r="27" spans="1:14" ht="17.25" x14ac:dyDescent="0.35">
      <c r="A27" s="18"/>
      <c r="B27" s="146" t="s">
        <v>68</v>
      </c>
      <c r="C27" s="147"/>
      <c r="D27" s="147"/>
      <c r="E27" s="147"/>
      <c r="F27" s="147"/>
      <c r="G27" s="147"/>
      <c r="H27" s="147"/>
      <c r="I27" s="147"/>
      <c r="J27" s="143"/>
      <c r="K27" s="19"/>
      <c r="L27" s="38"/>
      <c r="M27" s="38">
        <v>100</v>
      </c>
      <c r="N27" s="106">
        <v>100</v>
      </c>
    </row>
    <row r="28" spans="1:14" ht="17.25" x14ac:dyDescent="0.35">
      <c r="A28" s="18"/>
      <c r="B28" s="146" t="s">
        <v>69</v>
      </c>
      <c r="C28" s="147"/>
      <c r="D28" s="147"/>
      <c r="E28" s="147"/>
      <c r="F28" s="147"/>
      <c r="G28" s="147"/>
      <c r="H28" s="147"/>
      <c r="I28" s="147"/>
      <c r="J28" s="143"/>
      <c r="K28" s="19"/>
      <c r="L28" s="38"/>
      <c r="M28" s="38">
        <v>150</v>
      </c>
      <c r="N28" s="106">
        <v>150</v>
      </c>
    </row>
    <row r="29" spans="1:14" ht="17.25" x14ac:dyDescent="0.35">
      <c r="A29" s="18"/>
      <c r="B29" s="146" t="s">
        <v>70</v>
      </c>
      <c r="C29" s="147"/>
      <c r="D29" s="147"/>
      <c r="E29" s="147"/>
      <c r="F29" s="147"/>
      <c r="G29" s="147"/>
      <c r="H29" s="147"/>
      <c r="I29" s="147"/>
      <c r="J29" s="143"/>
      <c r="K29" s="19"/>
      <c r="L29" s="38"/>
      <c r="M29" s="38">
        <v>250</v>
      </c>
      <c r="N29" s="106">
        <v>250</v>
      </c>
    </row>
    <row r="30" spans="1:14" ht="38.25" customHeight="1" thickBot="1" x14ac:dyDescent="0.4">
      <c r="A30" s="14"/>
      <c r="B30" s="123" t="s">
        <v>71</v>
      </c>
      <c r="C30" s="144"/>
      <c r="D30" s="144"/>
      <c r="E30" s="144"/>
      <c r="F30" s="144"/>
      <c r="G30" s="144"/>
      <c r="H30" s="144"/>
      <c r="I30" s="144"/>
      <c r="J30" s="144"/>
      <c r="K30" s="8"/>
      <c r="L30" s="39"/>
      <c r="M30" s="89">
        <v>250</v>
      </c>
      <c r="N30" s="107">
        <v>250</v>
      </c>
    </row>
    <row r="31" spans="1:14" ht="24.95" customHeight="1" thickTop="1" x14ac:dyDescent="0.35">
      <c r="A31" s="15"/>
      <c r="B31" s="124" t="s">
        <v>7</v>
      </c>
      <c r="C31" s="124"/>
      <c r="D31" s="124"/>
      <c r="E31" s="124"/>
      <c r="F31" s="124"/>
      <c r="G31" s="124"/>
      <c r="H31" s="124"/>
      <c r="I31" s="124"/>
      <c r="J31" s="124"/>
      <c r="K31" s="9">
        <f>SUM(K10:K30)</f>
        <v>1012</v>
      </c>
      <c r="L31" s="40">
        <v>3000</v>
      </c>
      <c r="M31" s="56">
        <f>SUM(M10:M30)</f>
        <v>3800</v>
      </c>
      <c r="N31" s="66">
        <f>SUM(N10:N30)</f>
        <v>1520</v>
      </c>
    </row>
    <row r="32" spans="1:14" ht="20.100000000000001" customHeight="1" x14ac:dyDescent="0.3">
      <c r="A32" s="45"/>
      <c r="B32" s="148" t="s">
        <v>62</v>
      </c>
      <c r="C32" s="148"/>
      <c r="D32" s="148"/>
      <c r="E32" s="148"/>
      <c r="F32" s="148"/>
      <c r="G32" s="148"/>
      <c r="H32" s="148"/>
      <c r="I32" s="148"/>
      <c r="J32" s="148"/>
      <c r="K32" s="46">
        <v>238</v>
      </c>
      <c r="L32" s="47">
        <v>3000</v>
      </c>
      <c r="M32" s="47"/>
      <c r="N32" s="33"/>
    </row>
    <row r="33" spans="1:14" ht="20.100000000000001" customHeight="1" thickBot="1" x14ac:dyDescent="0.35">
      <c r="A33" s="16"/>
      <c r="B33" s="142" t="s">
        <v>230</v>
      </c>
      <c r="C33" s="142"/>
      <c r="D33" s="142"/>
      <c r="E33" s="142"/>
      <c r="F33" s="142"/>
      <c r="G33" s="142"/>
      <c r="H33" s="142"/>
      <c r="I33" s="142"/>
      <c r="J33" s="142"/>
      <c r="K33" s="126">
        <f>K32+L32+K31-M31</f>
        <v>450</v>
      </c>
      <c r="L33" s="127"/>
      <c r="M33" s="88"/>
      <c r="N33" s="49"/>
    </row>
    <row r="34" spans="1:14" ht="17.25" x14ac:dyDescent="0.35">
      <c r="B34" s="130" t="s">
        <v>52</v>
      </c>
      <c r="C34" s="130"/>
      <c r="D34" s="130"/>
      <c r="E34" s="130"/>
      <c r="F34" s="130"/>
      <c r="G34" s="130"/>
      <c r="H34" s="130"/>
      <c r="I34" s="130"/>
      <c r="J34" s="130"/>
      <c r="K34" s="2">
        <v>450</v>
      </c>
      <c r="L34" s="27">
        <f>L31*0.4</f>
        <v>1200</v>
      </c>
      <c r="M34" s="27">
        <v>900</v>
      </c>
      <c r="N34" s="2">
        <v>900</v>
      </c>
    </row>
    <row r="35" spans="1:14" x14ac:dyDescent="0.3">
      <c r="B35" s="118"/>
      <c r="C35" s="118"/>
      <c r="D35" s="118"/>
      <c r="E35" s="118"/>
      <c r="F35" s="118"/>
      <c r="G35" s="118"/>
      <c r="H35" s="118"/>
      <c r="I35" s="118"/>
      <c r="J35" s="118"/>
    </row>
  </sheetData>
  <mergeCells count="29">
    <mergeCell ref="K33:L33"/>
    <mergeCell ref="A3:N3"/>
    <mergeCell ref="B30:J30"/>
    <mergeCell ref="B31:J31"/>
    <mergeCell ref="B32:J32"/>
    <mergeCell ref="B20:J20"/>
    <mergeCell ref="B21:J21"/>
    <mergeCell ref="B22:J22"/>
    <mergeCell ref="B16:J16"/>
    <mergeCell ref="B24:J24"/>
    <mergeCell ref="B26:J26"/>
    <mergeCell ref="B27:J27"/>
    <mergeCell ref="B28:J28"/>
    <mergeCell ref="B29:J29"/>
    <mergeCell ref="B34:J34"/>
    <mergeCell ref="B35:J35"/>
    <mergeCell ref="B33:J33"/>
    <mergeCell ref="B25:J25"/>
    <mergeCell ref="B9:J9"/>
    <mergeCell ref="B10:J10"/>
    <mergeCell ref="B11:J11"/>
    <mergeCell ref="B14:J14"/>
    <mergeCell ref="B15:J15"/>
    <mergeCell ref="B17:J17"/>
    <mergeCell ref="B18:J18"/>
    <mergeCell ref="B19:J19"/>
    <mergeCell ref="B23:J23"/>
    <mergeCell ref="B12:J12"/>
    <mergeCell ref="B13:J13"/>
  </mergeCells>
  <pageMargins left="0.70866141732283472" right="0.70866141732283472" top="0.74803149606299213" bottom="0.74803149606299213" header="0.31496062992125984" footer="0.31496062992125984"/>
  <pageSetup paperSize="9" scale="57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34"/>
  <sheetViews>
    <sheetView view="pageBreakPreview" topLeftCell="A9" zoomScaleNormal="100" zoomScaleSheetLayoutView="100" workbookViewId="0">
      <selection activeCell="R29" sqref="R29"/>
    </sheetView>
  </sheetViews>
  <sheetFormatPr defaultColWidth="9.140625" defaultRowHeight="16.5" x14ac:dyDescent="0.3"/>
  <cols>
    <col min="1" max="1" width="4.7109375" style="1" customWidth="1"/>
    <col min="2" max="9" width="9.140625" style="1"/>
    <col min="10" max="10" width="5.85546875" style="1" customWidth="1"/>
    <col min="11" max="14" width="17.7109375" style="1" customWidth="1"/>
    <col min="15" max="16384" width="9.140625" style="1"/>
  </cols>
  <sheetData>
    <row r="1" spans="1:14" x14ac:dyDescent="0.3">
      <c r="A1" s="25" t="s">
        <v>28</v>
      </c>
    </row>
    <row r="3" spans="1:14" ht="18" x14ac:dyDescent="0.35">
      <c r="A3" s="128" t="s">
        <v>25</v>
      </c>
      <c r="B3" s="128"/>
      <c r="C3" s="128"/>
      <c r="D3" s="128"/>
      <c r="E3" s="128"/>
      <c r="F3" s="128"/>
      <c r="G3" s="128"/>
      <c r="H3" s="128"/>
      <c r="I3" s="128"/>
      <c r="J3" s="128"/>
      <c r="K3" s="128"/>
      <c r="L3" s="128"/>
      <c r="M3" s="128"/>
      <c r="N3" s="128"/>
    </row>
    <row r="4" spans="1:14" ht="18" x14ac:dyDescent="0.3"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</row>
    <row r="5" spans="1:14" ht="18" x14ac:dyDescent="0.3"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</row>
    <row r="6" spans="1:14" ht="24.95" customHeight="1" x14ac:dyDescent="0.35">
      <c r="A6" s="4" t="s">
        <v>15</v>
      </c>
      <c r="B6" s="17"/>
      <c r="C6" s="17"/>
      <c r="D6" s="17"/>
      <c r="E6" s="17"/>
      <c r="F6" s="17"/>
    </row>
    <row r="7" spans="1:14" ht="24.95" customHeight="1" x14ac:dyDescent="0.35">
      <c r="A7" s="4"/>
      <c r="B7" s="17"/>
      <c r="C7" s="17"/>
      <c r="D7" s="17"/>
      <c r="E7" s="17"/>
      <c r="F7" s="17"/>
    </row>
    <row r="8" spans="1:14" ht="18" thickBot="1" x14ac:dyDescent="0.4">
      <c r="B8" s="4"/>
      <c r="N8" s="35" t="s">
        <v>59</v>
      </c>
    </row>
    <row r="9" spans="1:14" ht="72.75" customHeight="1" thickBot="1" x14ac:dyDescent="0.35">
      <c r="A9" s="21" t="s">
        <v>9</v>
      </c>
      <c r="B9" s="133" t="s">
        <v>6</v>
      </c>
      <c r="C9" s="133"/>
      <c r="D9" s="133"/>
      <c r="E9" s="133"/>
      <c r="F9" s="133"/>
      <c r="G9" s="133"/>
      <c r="H9" s="133"/>
      <c r="I9" s="133"/>
      <c r="J9" s="133"/>
      <c r="K9" s="20" t="s">
        <v>61</v>
      </c>
      <c r="L9" s="36" t="s">
        <v>60</v>
      </c>
      <c r="M9" s="20" t="s">
        <v>229</v>
      </c>
      <c r="N9" s="117" t="s">
        <v>233</v>
      </c>
    </row>
    <row r="10" spans="1:14" ht="17.25" x14ac:dyDescent="0.35">
      <c r="A10" s="10" t="s">
        <v>10</v>
      </c>
      <c r="B10" s="134" t="s">
        <v>1</v>
      </c>
      <c r="C10" s="135"/>
      <c r="D10" s="135"/>
      <c r="E10" s="135"/>
      <c r="F10" s="135"/>
      <c r="G10" s="135"/>
      <c r="H10" s="135"/>
      <c r="I10" s="135"/>
      <c r="J10" s="135"/>
      <c r="K10" s="7"/>
      <c r="L10" s="22"/>
      <c r="M10" s="85"/>
      <c r="N10" s="108"/>
    </row>
    <row r="11" spans="1:14" ht="17.25" x14ac:dyDescent="0.35">
      <c r="A11" s="11"/>
      <c r="B11" s="119"/>
      <c r="C11" s="120"/>
      <c r="D11" s="120"/>
      <c r="E11" s="120"/>
      <c r="F11" s="120"/>
      <c r="G11" s="120"/>
      <c r="H11" s="120"/>
      <c r="I11" s="120"/>
      <c r="J11" s="120"/>
      <c r="K11" s="5"/>
      <c r="L11" s="23"/>
      <c r="M11" s="59"/>
      <c r="N11" s="98"/>
    </row>
    <row r="12" spans="1:14" ht="33.75" customHeight="1" x14ac:dyDescent="0.35">
      <c r="A12" s="12" t="s">
        <v>11</v>
      </c>
      <c r="B12" s="136" t="s">
        <v>2</v>
      </c>
      <c r="C12" s="137"/>
      <c r="D12" s="137"/>
      <c r="E12" s="137"/>
      <c r="F12" s="137"/>
      <c r="G12" s="137"/>
      <c r="H12" s="137"/>
      <c r="I12" s="137"/>
      <c r="J12" s="137"/>
      <c r="K12" s="6"/>
      <c r="L12" s="37"/>
      <c r="M12" s="60"/>
      <c r="N12" s="98"/>
    </row>
    <row r="13" spans="1:14" ht="18" customHeight="1" x14ac:dyDescent="0.35">
      <c r="A13" s="12"/>
      <c r="B13" s="155" t="s">
        <v>72</v>
      </c>
      <c r="C13" s="156"/>
      <c r="D13" s="156"/>
      <c r="E13" s="156"/>
      <c r="F13" s="156"/>
      <c r="G13" s="156"/>
      <c r="H13" s="156"/>
      <c r="I13" s="156"/>
      <c r="J13" s="156"/>
      <c r="K13" s="6"/>
      <c r="L13" s="37"/>
      <c r="M13" s="60"/>
      <c r="N13" s="98"/>
    </row>
    <row r="14" spans="1:14" ht="18" customHeight="1" x14ac:dyDescent="0.35">
      <c r="A14" s="12"/>
      <c r="B14" s="143" t="s">
        <v>73</v>
      </c>
      <c r="C14" s="145"/>
      <c r="D14" s="145"/>
      <c r="E14" s="145"/>
      <c r="F14" s="145"/>
      <c r="G14" s="145"/>
      <c r="H14" s="145"/>
      <c r="I14" s="145"/>
      <c r="J14" s="145"/>
      <c r="K14" s="6"/>
      <c r="L14" s="37"/>
      <c r="M14" s="60">
        <v>100</v>
      </c>
      <c r="N14" s="98">
        <v>100</v>
      </c>
    </row>
    <row r="15" spans="1:14" ht="17.25" x14ac:dyDescent="0.35">
      <c r="A15" s="11"/>
      <c r="B15" s="143" t="s">
        <v>74</v>
      </c>
      <c r="C15" s="145"/>
      <c r="D15" s="145"/>
      <c r="E15" s="145"/>
      <c r="F15" s="145"/>
      <c r="G15" s="145"/>
      <c r="H15" s="145"/>
      <c r="I15" s="145"/>
      <c r="J15" s="145"/>
      <c r="K15" s="5"/>
      <c r="L15" s="23"/>
      <c r="M15" s="59">
        <v>50</v>
      </c>
      <c r="N15" s="98">
        <v>50</v>
      </c>
    </row>
    <row r="16" spans="1:14" ht="17.25" x14ac:dyDescent="0.35">
      <c r="A16" s="11"/>
      <c r="B16" s="146" t="s">
        <v>81</v>
      </c>
      <c r="C16" s="147"/>
      <c r="D16" s="147"/>
      <c r="E16" s="147"/>
      <c r="F16" s="147"/>
      <c r="G16" s="147"/>
      <c r="H16" s="147"/>
      <c r="I16" s="147"/>
      <c r="J16" s="143"/>
      <c r="K16" s="5"/>
      <c r="L16" s="23"/>
      <c r="M16" s="59">
        <v>1000</v>
      </c>
      <c r="N16" s="98">
        <v>1000</v>
      </c>
    </row>
    <row r="17" spans="1:14" ht="17.25" x14ac:dyDescent="0.35">
      <c r="A17" s="13" t="s">
        <v>13</v>
      </c>
      <c r="B17" s="131" t="s">
        <v>3</v>
      </c>
      <c r="C17" s="132"/>
      <c r="D17" s="132"/>
      <c r="E17" s="132"/>
      <c r="F17" s="132"/>
      <c r="G17" s="132"/>
      <c r="H17" s="132"/>
      <c r="I17" s="132"/>
      <c r="J17" s="132"/>
      <c r="K17" s="5"/>
      <c r="L17" s="23"/>
      <c r="M17" s="59"/>
      <c r="N17" s="98"/>
    </row>
    <row r="18" spans="1:14" ht="17.25" x14ac:dyDescent="0.35">
      <c r="A18" s="13"/>
      <c r="B18" s="143" t="s">
        <v>75</v>
      </c>
      <c r="C18" s="145"/>
      <c r="D18" s="145"/>
      <c r="E18" s="145"/>
      <c r="F18" s="145"/>
      <c r="G18" s="145"/>
      <c r="H18" s="145"/>
      <c r="I18" s="145"/>
      <c r="J18" s="145"/>
      <c r="K18" s="5"/>
      <c r="L18" s="23"/>
      <c r="M18" s="59">
        <v>100</v>
      </c>
      <c r="N18" s="98">
        <v>100</v>
      </c>
    </row>
    <row r="19" spans="1:14" ht="17.25" x14ac:dyDescent="0.35">
      <c r="A19" s="13"/>
      <c r="B19" s="143" t="s">
        <v>76</v>
      </c>
      <c r="C19" s="145"/>
      <c r="D19" s="145"/>
      <c r="E19" s="145"/>
      <c r="F19" s="145"/>
      <c r="G19" s="145"/>
      <c r="H19" s="145"/>
      <c r="I19" s="145"/>
      <c r="J19" s="145"/>
      <c r="K19" s="5"/>
      <c r="L19" s="23"/>
      <c r="M19" s="59">
        <v>50</v>
      </c>
      <c r="N19" s="98">
        <v>50</v>
      </c>
    </row>
    <row r="20" spans="1:14" ht="17.25" x14ac:dyDescent="0.35">
      <c r="A20" s="11"/>
      <c r="B20" s="143" t="s">
        <v>77</v>
      </c>
      <c r="C20" s="145"/>
      <c r="D20" s="145"/>
      <c r="E20" s="145"/>
      <c r="F20" s="145"/>
      <c r="G20" s="145"/>
      <c r="H20" s="145"/>
      <c r="I20" s="145"/>
      <c r="J20" s="145"/>
      <c r="K20" s="5"/>
      <c r="L20" s="23"/>
      <c r="M20" s="59">
        <v>750</v>
      </c>
      <c r="N20" s="98">
        <v>750</v>
      </c>
    </row>
    <row r="21" spans="1:14" ht="17.25" x14ac:dyDescent="0.35">
      <c r="A21" s="13" t="s">
        <v>12</v>
      </c>
      <c r="B21" s="131" t="s">
        <v>4</v>
      </c>
      <c r="C21" s="132"/>
      <c r="D21" s="132"/>
      <c r="E21" s="132"/>
      <c r="F21" s="132"/>
      <c r="G21" s="132"/>
      <c r="H21" s="132"/>
      <c r="I21" s="132"/>
      <c r="J21" s="132"/>
      <c r="K21" s="5"/>
      <c r="L21" s="23"/>
      <c r="M21" s="59"/>
      <c r="N21" s="98"/>
    </row>
    <row r="22" spans="1:14" ht="17.25" x14ac:dyDescent="0.35">
      <c r="A22" s="11"/>
      <c r="B22" s="119"/>
      <c r="C22" s="120"/>
      <c r="D22" s="120"/>
      <c r="E22" s="120"/>
      <c r="F22" s="120"/>
      <c r="G22" s="120"/>
      <c r="H22" s="120"/>
      <c r="I22" s="120"/>
      <c r="J22" s="120"/>
      <c r="K22" s="5"/>
      <c r="L22" s="23"/>
      <c r="M22" s="59"/>
      <c r="N22" s="98"/>
    </row>
    <row r="23" spans="1:14" ht="17.25" x14ac:dyDescent="0.35">
      <c r="A23" s="18" t="s">
        <v>0</v>
      </c>
      <c r="B23" s="121" t="s">
        <v>5</v>
      </c>
      <c r="C23" s="122"/>
      <c r="D23" s="122"/>
      <c r="E23" s="122"/>
      <c r="F23" s="122"/>
      <c r="G23" s="122"/>
      <c r="H23" s="122"/>
      <c r="I23" s="122"/>
      <c r="J23" s="122"/>
      <c r="K23" s="19"/>
      <c r="L23" s="38"/>
      <c r="M23" s="61"/>
      <c r="N23" s="98"/>
    </row>
    <row r="24" spans="1:14" ht="17.25" x14ac:dyDescent="0.35">
      <c r="A24" s="18"/>
      <c r="B24" s="143" t="s">
        <v>78</v>
      </c>
      <c r="C24" s="145"/>
      <c r="D24" s="145"/>
      <c r="E24" s="145"/>
      <c r="F24" s="145"/>
      <c r="G24" s="145"/>
      <c r="H24" s="145"/>
      <c r="I24" s="145"/>
      <c r="J24" s="145"/>
      <c r="K24" s="19"/>
      <c r="L24" s="38"/>
      <c r="M24" s="61">
        <v>100</v>
      </c>
      <c r="N24" s="100">
        <v>100</v>
      </c>
    </row>
    <row r="25" spans="1:14" ht="17.25" x14ac:dyDescent="0.35">
      <c r="A25" s="18"/>
      <c r="B25" s="143" t="s">
        <v>156</v>
      </c>
      <c r="C25" s="145"/>
      <c r="D25" s="145"/>
      <c r="E25" s="145"/>
      <c r="F25" s="145"/>
      <c r="G25" s="145"/>
      <c r="H25" s="145"/>
      <c r="I25" s="145"/>
      <c r="J25" s="145"/>
      <c r="K25" s="19"/>
      <c r="L25" s="38"/>
      <c r="M25" s="61">
        <v>200</v>
      </c>
      <c r="N25" s="100">
        <v>200</v>
      </c>
    </row>
    <row r="26" spans="1:14" ht="17.25" x14ac:dyDescent="0.35">
      <c r="A26" s="18"/>
      <c r="B26" s="143" t="s">
        <v>79</v>
      </c>
      <c r="C26" s="145"/>
      <c r="D26" s="145"/>
      <c r="E26" s="145"/>
      <c r="F26" s="145"/>
      <c r="G26" s="145"/>
      <c r="H26" s="145"/>
      <c r="I26" s="145"/>
      <c r="J26" s="145"/>
      <c r="K26" s="19"/>
      <c r="L26" s="38"/>
      <c r="M26" s="61">
        <v>200</v>
      </c>
      <c r="N26" s="100">
        <v>200</v>
      </c>
    </row>
    <row r="27" spans="1:14" ht="18.75" customHeight="1" x14ac:dyDescent="0.35">
      <c r="A27" s="18"/>
      <c r="B27" s="161" t="s">
        <v>80</v>
      </c>
      <c r="C27" s="162"/>
      <c r="D27" s="162"/>
      <c r="E27" s="162"/>
      <c r="F27" s="162"/>
      <c r="G27" s="162"/>
      <c r="H27" s="162"/>
      <c r="I27" s="162"/>
      <c r="J27" s="162"/>
      <c r="K27" s="19"/>
      <c r="L27" s="38"/>
      <c r="M27" s="61">
        <v>100</v>
      </c>
      <c r="N27" s="100">
        <v>100</v>
      </c>
    </row>
    <row r="28" spans="1:14" ht="18.75" customHeight="1" x14ac:dyDescent="0.35">
      <c r="A28" s="13"/>
      <c r="B28" s="146" t="s">
        <v>208</v>
      </c>
      <c r="C28" s="147"/>
      <c r="D28" s="147"/>
      <c r="E28" s="147"/>
      <c r="F28" s="147"/>
      <c r="G28" s="147"/>
      <c r="H28" s="147"/>
      <c r="I28" s="147"/>
      <c r="J28" s="143"/>
      <c r="K28" s="5"/>
      <c r="L28" s="23"/>
      <c r="M28" s="59">
        <v>200</v>
      </c>
      <c r="N28" s="98"/>
    </row>
    <row r="29" spans="1:14" ht="18.75" customHeight="1" thickBot="1" x14ac:dyDescent="0.4">
      <c r="A29" s="67"/>
      <c r="B29" s="158" t="s">
        <v>82</v>
      </c>
      <c r="C29" s="159"/>
      <c r="D29" s="159"/>
      <c r="E29" s="159"/>
      <c r="F29" s="159"/>
      <c r="G29" s="159"/>
      <c r="H29" s="159"/>
      <c r="I29" s="159"/>
      <c r="J29" s="160"/>
      <c r="K29" s="68"/>
      <c r="L29" s="39"/>
      <c r="M29" s="92">
        <v>400</v>
      </c>
      <c r="N29" s="101">
        <v>400</v>
      </c>
    </row>
    <row r="30" spans="1:14" ht="24.95" customHeight="1" thickTop="1" x14ac:dyDescent="0.35">
      <c r="A30" s="15"/>
      <c r="B30" s="124" t="s">
        <v>7</v>
      </c>
      <c r="C30" s="124"/>
      <c r="D30" s="124"/>
      <c r="E30" s="124"/>
      <c r="F30" s="124"/>
      <c r="G30" s="124"/>
      <c r="H30" s="124"/>
      <c r="I30" s="124"/>
      <c r="J30" s="124"/>
      <c r="K30" s="9">
        <f>SUM(K10:K27)</f>
        <v>0</v>
      </c>
      <c r="L30" s="69">
        <v>3000</v>
      </c>
      <c r="M30" s="56">
        <f>SUM(M11:M29)</f>
        <v>3250</v>
      </c>
      <c r="N30" s="66">
        <f>SUM(N11:N29)</f>
        <v>3050</v>
      </c>
    </row>
    <row r="31" spans="1:14" ht="20.100000000000001" customHeight="1" x14ac:dyDescent="0.3">
      <c r="A31" s="41"/>
      <c r="B31" s="148" t="s">
        <v>62</v>
      </c>
      <c r="C31" s="148"/>
      <c r="D31" s="148"/>
      <c r="E31" s="148"/>
      <c r="F31" s="148"/>
      <c r="G31" s="148"/>
      <c r="H31" s="148"/>
      <c r="I31" s="148"/>
      <c r="J31" s="148"/>
      <c r="K31" s="51">
        <v>960</v>
      </c>
      <c r="L31" s="50">
        <v>3000</v>
      </c>
      <c r="M31" s="50"/>
      <c r="N31" s="33"/>
    </row>
    <row r="32" spans="1:14" ht="20.100000000000001" customHeight="1" thickBot="1" x14ac:dyDescent="0.35">
      <c r="A32" s="16"/>
      <c r="B32" s="142" t="s">
        <v>230</v>
      </c>
      <c r="C32" s="142"/>
      <c r="D32" s="142"/>
      <c r="E32" s="142"/>
      <c r="F32" s="142"/>
      <c r="G32" s="142"/>
      <c r="H32" s="142"/>
      <c r="I32" s="142"/>
      <c r="J32" s="142"/>
      <c r="K32" s="126">
        <f>K31+L31-M30</f>
        <v>710</v>
      </c>
      <c r="L32" s="157"/>
      <c r="M32" s="84"/>
      <c r="N32" s="52"/>
    </row>
    <row r="33" spans="2:14" ht="17.25" x14ac:dyDescent="0.35">
      <c r="B33" s="130" t="s">
        <v>52</v>
      </c>
      <c r="C33" s="130"/>
      <c r="D33" s="130"/>
      <c r="E33" s="130"/>
      <c r="F33" s="130"/>
      <c r="G33" s="130"/>
      <c r="H33" s="130"/>
      <c r="I33" s="130"/>
      <c r="J33" s="130"/>
      <c r="K33" s="2">
        <v>690</v>
      </c>
      <c r="L33" s="27">
        <f>L30*0.4</f>
        <v>1200</v>
      </c>
      <c r="M33" s="27">
        <v>1200</v>
      </c>
      <c r="N33" s="115">
        <v>1000</v>
      </c>
    </row>
    <row r="34" spans="2:14" x14ac:dyDescent="0.3">
      <c r="B34" s="118"/>
      <c r="C34" s="118"/>
      <c r="D34" s="118"/>
      <c r="E34" s="118"/>
      <c r="F34" s="118"/>
      <c r="G34" s="118"/>
      <c r="H34" s="118"/>
      <c r="I34" s="118"/>
      <c r="J34" s="118"/>
    </row>
  </sheetData>
  <mergeCells count="28">
    <mergeCell ref="B25:J25"/>
    <mergeCell ref="B30:J30"/>
    <mergeCell ref="B32:J32"/>
    <mergeCell ref="B33:J33"/>
    <mergeCell ref="B28:J28"/>
    <mergeCell ref="B27:J27"/>
    <mergeCell ref="B34:J34"/>
    <mergeCell ref="B31:J31"/>
    <mergeCell ref="K32:L32"/>
    <mergeCell ref="B23:J23"/>
    <mergeCell ref="B9:J9"/>
    <mergeCell ref="B10:J10"/>
    <mergeCell ref="B11:J11"/>
    <mergeCell ref="B12:J12"/>
    <mergeCell ref="B15:J15"/>
    <mergeCell ref="B17:J17"/>
    <mergeCell ref="B20:J20"/>
    <mergeCell ref="B21:J21"/>
    <mergeCell ref="B22:J22"/>
    <mergeCell ref="B24:J24"/>
    <mergeCell ref="B26:J26"/>
    <mergeCell ref="B29:J29"/>
    <mergeCell ref="A3:N3"/>
    <mergeCell ref="B13:J13"/>
    <mergeCell ref="B14:J14"/>
    <mergeCell ref="B18:J18"/>
    <mergeCell ref="B19:J19"/>
    <mergeCell ref="B16:J16"/>
  </mergeCells>
  <pageMargins left="0.70866141732283472" right="0.70866141732283472" top="0.74803149606299213" bottom="0.74803149606299213" header="0.31496062992125984" footer="0.31496062992125984"/>
  <pageSetup paperSize="9" scale="57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62"/>
  <sheetViews>
    <sheetView view="pageBreakPreview" topLeftCell="A35" zoomScaleNormal="100" zoomScaleSheetLayoutView="100" workbookViewId="0">
      <selection activeCell="S22" sqref="S22"/>
    </sheetView>
  </sheetViews>
  <sheetFormatPr defaultColWidth="9.140625" defaultRowHeight="16.5" x14ac:dyDescent="0.3"/>
  <cols>
    <col min="1" max="1" width="4.7109375" style="1" customWidth="1"/>
    <col min="2" max="9" width="9.140625" style="1"/>
    <col min="10" max="10" width="5.85546875" style="1" customWidth="1"/>
    <col min="11" max="14" width="17.7109375" style="1" customWidth="1"/>
    <col min="15" max="16384" width="9.140625" style="1"/>
  </cols>
  <sheetData>
    <row r="1" spans="1:14" x14ac:dyDescent="0.3">
      <c r="A1" s="25" t="s">
        <v>27</v>
      </c>
    </row>
    <row r="3" spans="1:14" ht="18" x14ac:dyDescent="0.35">
      <c r="A3" s="128" t="s">
        <v>25</v>
      </c>
      <c r="B3" s="128"/>
      <c r="C3" s="128"/>
      <c r="D3" s="128"/>
      <c r="E3" s="128"/>
      <c r="F3" s="128"/>
      <c r="G3" s="128"/>
      <c r="H3" s="128"/>
      <c r="I3" s="128"/>
      <c r="J3" s="128"/>
      <c r="K3" s="128"/>
      <c r="L3" s="128"/>
      <c r="M3" s="128"/>
      <c r="N3" s="128"/>
    </row>
    <row r="4" spans="1:14" ht="18" x14ac:dyDescent="0.3"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</row>
    <row r="5" spans="1:14" ht="18" x14ac:dyDescent="0.3"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</row>
    <row r="6" spans="1:14" ht="24.95" customHeight="1" x14ac:dyDescent="0.35">
      <c r="A6" s="4" t="s">
        <v>16</v>
      </c>
      <c r="B6" s="17"/>
      <c r="C6" s="17"/>
      <c r="D6" s="17"/>
      <c r="E6" s="17"/>
      <c r="F6" s="17"/>
    </row>
    <row r="7" spans="1:14" ht="24.95" customHeight="1" x14ac:dyDescent="0.35">
      <c r="A7" s="4"/>
      <c r="B7" s="17"/>
      <c r="C7" s="17"/>
      <c r="D7" s="17"/>
      <c r="E7" s="17"/>
      <c r="F7" s="17"/>
    </row>
    <row r="8" spans="1:14" ht="18" thickBot="1" x14ac:dyDescent="0.4">
      <c r="B8" s="4"/>
      <c r="N8" s="35" t="s">
        <v>59</v>
      </c>
    </row>
    <row r="9" spans="1:14" ht="72.75" customHeight="1" thickBot="1" x14ac:dyDescent="0.35">
      <c r="A9" s="21" t="s">
        <v>9</v>
      </c>
      <c r="B9" s="133" t="s">
        <v>6</v>
      </c>
      <c r="C9" s="133"/>
      <c r="D9" s="133"/>
      <c r="E9" s="133"/>
      <c r="F9" s="133"/>
      <c r="G9" s="133"/>
      <c r="H9" s="133"/>
      <c r="I9" s="133"/>
      <c r="J9" s="133"/>
      <c r="K9" s="20" t="s">
        <v>61</v>
      </c>
      <c r="L9" s="36" t="s">
        <v>60</v>
      </c>
      <c r="M9" s="20" t="s">
        <v>229</v>
      </c>
      <c r="N9" s="117" t="s">
        <v>233</v>
      </c>
    </row>
    <row r="10" spans="1:14" ht="17.25" x14ac:dyDescent="0.35">
      <c r="A10" s="10" t="s">
        <v>10</v>
      </c>
      <c r="B10" s="134" t="s">
        <v>1</v>
      </c>
      <c r="C10" s="135"/>
      <c r="D10" s="135"/>
      <c r="E10" s="135"/>
      <c r="F10" s="135"/>
      <c r="G10" s="135"/>
      <c r="H10" s="135"/>
      <c r="I10" s="135"/>
      <c r="J10" s="135"/>
      <c r="K10" s="7"/>
      <c r="L10" s="22"/>
      <c r="M10" s="85"/>
      <c r="N10" s="109"/>
    </row>
    <row r="11" spans="1:14" ht="17.25" x14ac:dyDescent="0.35">
      <c r="A11" s="10"/>
      <c r="B11" s="144" t="s">
        <v>33</v>
      </c>
      <c r="C11" s="144"/>
      <c r="D11" s="144"/>
      <c r="E11" s="144"/>
      <c r="F11" s="144"/>
      <c r="G11" s="144"/>
      <c r="H11" s="144"/>
      <c r="I11" s="144"/>
      <c r="J11" s="144"/>
      <c r="K11" s="22">
        <v>550</v>
      </c>
      <c r="L11" s="22"/>
      <c r="M11" s="28">
        <v>660</v>
      </c>
      <c r="N11" s="98"/>
    </row>
    <row r="12" spans="1:14" ht="17.25" x14ac:dyDescent="0.35">
      <c r="A12" s="10"/>
      <c r="B12" s="144" t="s">
        <v>55</v>
      </c>
      <c r="C12" s="144"/>
      <c r="D12" s="144"/>
      <c r="E12" s="144"/>
      <c r="F12" s="144"/>
      <c r="G12" s="144"/>
      <c r="H12" s="144"/>
      <c r="I12" s="144"/>
      <c r="J12" s="144"/>
      <c r="K12" s="22">
        <v>600</v>
      </c>
      <c r="L12" s="22"/>
      <c r="M12" s="95">
        <v>0</v>
      </c>
      <c r="N12" s="98"/>
    </row>
    <row r="13" spans="1:14" ht="17.25" x14ac:dyDescent="0.35">
      <c r="A13" s="10"/>
      <c r="B13" s="144" t="s">
        <v>34</v>
      </c>
      <c r="C13" s="144"/>
      <c r="D13" s="144"/>
      <c r="E13" s="144"/>
      <c r="F13" s="144"/>
      <c r="G13" s="144"/>
      <c r="H13" s="144"/>
      <c r="I13" s="144"/>
      <c r="J13" s="144"/>
      <c r="K13" s="22">
        <v>320</v>
      </c>
      <c r="L13" s="22"/>
      <c r="M13" s="95">
        <v>0</v>
      </c>
      <c r="N13" s="98"/>
    </row>
    <row r="14" spans="1:14" ht="17.25" x14ac:dyDescent="0.35">
      <c r="A14" s="11"/>
      <c r="B14" s="144" t="s">
        <v>35</v>
      </c>
      <c r="C14" s="144"/>
      <c r="D14" s="144"/>
      <c r="E14" s="144"/>
      <c r="F14" s="144"/>
      <c r="G14" s="144"/>
      <c r="H14" s="144"/>
      <c r="I14" s="144"/>
      <c r="J14" s="144"/>
      <c r="K14" s="23">
        <v>180</v>
      </c>
      <c r="L14" s="23"/>
      <c r="M14" s="59">
        <v>180</v>
      </c>
      <c r="N14" s="98"/>
    </row>
    <row r="15" spans="1:14" ht="17.25" x14ac:dyDescent="0.35">
      <c r="A15" s="11"/>
      <c r="B15" s="163" t="s">
        <v>168</v>
      </c>
      <c r="C15" s="164"/>
      <c r="D15" s="164"/>
      <c r="E15" s="164"/>
      <c r="F15" s="164"/>
      <c r="G15" s="164"/>
      <c r="H15" s="164"/>
      <c r="I15" s="164"/>
      <c r="J15" s="123"/>
      <c r="K15" s="23"/>
      <c r="L15" s="23"/>
      <c r="M15" s="59">
        <v>180</v>
      </c>
      <c r="N15" s="98"/>
    </row>
    <row r="16" spans="1:14" ht="17.25" x14ac:dyDescent="0.35">
      <c r="A16" s="11"/>
      <c r="B16" s="163" t="s">
        <v>169</v>
      </c>
      <c r="C16" s="164"/>
      <c r="D16" s="164"/>
      <c r="E16" s="164"/>
      <c r="F16" s="164"/>
      <c r="G16" s="164"/>
      <c r="H16" s="164"/>
      <c r="I16" s="164"/>
      <c r="J16" s="123"/>
      <c r="K16" s="23"/>
      <c r="L16" s="23"/>
      <c r="M16" s="59">
        <v>300</v>
      </c>
      <c r="N16" s="98"/>
    </row>
    <row r="17" spans="1:14" ht="17.25" x14ac:dyDescent="0.35">
      <c r="A17" s="11"/>
      <c r="B17" s="163" t="s">
        <v>170</v>
      </c>
      <c r="C17" s="164"/>
      <c r="D17" s="164"/>
      <c r="E17" s="164"/>
      <c r="F17" s="164"/>
      <c r="G17" s="164"/>
      <c r="H17" s="164"/>
      <c r="I17" s="164"/>
      <c r="J17" s="123"/>
      <c r="K17" s="23"/>
      <c r="L17" s="23"/>
      <c r="M17" s="59">
        <v>800</v>
      </c>
      <c r="N17" s="98"/>
    </row>
    <row r="18" spans="1:14" ht="17.25" x14ac:dyDescent="0.35">
      <c r="A18" s="11"/>
      <c r="B18" s="163" t="s">
        <v>171</v>
      </c>
      <c r="C18" s="164"/>
      <c r="D18" s="164"/>
      <c r="E18" s="164"/>
      <c r="F18" s="164"/>
      <c r="G18" s="164"/>
      <c r="H18" s="164"/>
      <c r="I18" s="164"/>
      <c r="J18" s="123"/>
      <c r="K18" s="23"/>
      <c r="L18" s="23"/>
      <c r="M18" s="59">
        <v>300</v>
      </c>
      <c r="N18" s="98"/>
    </row>
    <row r="19" spans="1:14" ht="17.25" x14ac:dyDescent="0.35">
      <c r="A19" s="11"/>
      <c r="B19" s="163" t="s">
        <v>172</v>
      </c>
      <c r="C19" s="164"/>
      <c r="D19" s="164"/>
      <c r="E19" s="164"/>
      <c r="F19" s="164"/>
      <c r="G19" s="164"/>
      <c r="H19" s="164"/>
      <c r="I19" s="164"/>
      <c r="J19" s="123"/>
      <c r="K19" s="23"/>
      <c r="L19" s="23"/>
      <c r="M19" s="59">
        <v>1000</v>
      </c>
      <c r="N19" s="98"/>
    </row>
    <row r="20" spans="1:14" ht="17.25" x14ac:dyDescent="0.35">
      <c r="A20" s="11"/>
      <c r="B20" s="163" t="s">
        <v>173</v>
      </c>
      <c r="C20" s="164"/>
      <c r="D20" s="164"/>
      <c r="E20" s="164"/>
      <c r="F20" s="164"/>
      <c r="G20" s="164"/>
      <c r="H20" s="164"/>
      <c r="I20" s="164"/>
      <c r="J20" s="123"/>
      <c r="K20" s="23"/>
      <c r="L20" s="23"/>
      <c r="M20" s="59">
        <v>300</v>
      </c>
      <c r="N20" s="98"/>
    </row>
    <row r="21" spans="1:14" ht="17.25" x14ac:dyDescent="0.35">
      <c r="A21" s="11"/>
      <c r="B21" s="163" t="s">
        <v>174</v>
      </c>
      <c r="C21" s="164"/>
      <c r="D21" s="164"/>
      <c r="E21" s="164"/>
      <c r="F21" s="164"/>
      <c r="G21" s="164"/>
      <c r="H21" s="164"/>
      <c r="I21" s="164"/>
      <c r="J21" s="123"/>
      <c r="K21" s="23"/>
      <c r="L21" s="23"/>
      <c r="M21" s="59">
        <v>280</v>
      </c>
      <c r="N21" s="98"/>
    </row>
    <row r="22" spans="1:14" ht="33.75" customHeight="1" x14ac:dyDescent="0.35">
      <c r="A22" s="12" t="s">
        <v>11</v>
      </c>
      <c r="B22" s="136" t="s">
        <v>2</v>
      </c>
      <c r="C22" s="137"/>
      <c r="D22" s="137"/>
      <c r="E22" s="137"/>
      <c r="F22" s="137"/>
      <c r="G22" s="137"/>
      <c r="H22" s="137"/>
      <c r="I22" s="137"/>
      <c r="J22" s="137"/>
      <c r="K22" s="6"/>
      <c r="L22" s="37"/>
      <c r="M22" s="60"/>
      <c r="N22" s="98"/>
    </row>
    <row r="23" spans="1:14" ht="24.95" customHeight="1" x14ac:dyDescent="0.35">
      <c r="A23" s="12"/>
      <c r="B23" s="165" t="s">
        <v>196</v>
      </c>
      <c r="C23" s="166"/>
      <c r="D23" s="166"/>
      <c r="E23" s="166"/>
      <c r="F23" s="166"/>
      <c r="G23" s="166"/>
      <c r="H23" s="166"/>
      <c r="I23" s="166"/>
      <c r="J23" s="167"/>
      <c r="K23" s="6"/>
      <c r="L23" s="37"/>
      <c r="M23" s="60"/>
      <c r="N23" s="98"/>
    </row>
    <row r="24" spans="1:14" ht="18" customHeight="1" x14ac:dyDescent="0.35">
      <c r="A24" s="12"/>
      <c r="B24" s="163" t="s">
        <v>175</v>
      </c>
      <c r="C24" s="164"/>
      <c r="D24" s="164"/>
      <c r="E24" s="164"/>
      <c r="F24" s="164"/>
      <c r="G24" s="164"/>
      <c r="H24" s="164"/>
      <c r="I24" s="164"/>
      <c r="J24" s="123"/>
      <c r="K24" s="6"/>
      <c r="L24" s="37"/>
      <c r="M24" s="60">
        <v>12</v>
      </c>
      <c r="N24" s="98">
        <v>12</v>
      </c>
    </row>
    <row r="25" spans="1:14" ht="18" customHeight="1" x14ac:dyDescent="0.35">
      <c r="A25" s="12"/>
      <c r="B25" s="163" t="s">
        <v>176</v>
      </c>
      <c r="C25" s="164"/>
      <c r="D25" s="164"/>
      <c r="E25" s="164"/>
      <c r="F25" s="164"/>
      <c r="G25" s="164"/>
      <c r="H25" s="164"/>
      <c r="I25" s="164"/>
      <c r="J25" s="123"/>
      <c r="K25" s="6"/>
      <c r="L25" s="37"/>
      <c r="M25" s="60">
        <v>5</v>
      </c>
      <c r="N25" s="98">
        <v>5</v>
      </c>
    </row>
    <row r="26" spans="1:14" ht="18" customHeight="1" x14ac:dyDescent="0.35">
      <c r="A26" s="12"/>
      <c r="B26" s="163" t="s">
        <v>177</v>
      </c>
      <c r="C26" s="164"/>
      <c r="D26" s="164"/>
      <c r="E26" s="164"/>
      <c r="F26" s="164"/>
      <c r="G26" s="164"/>
      <c r="H26" s="164"/>
      <c r="I26" s="164"/>
      <c r="J26" s="123"/>
      <c r="K26" s="6"/>
      <c r="L26" s="37"/>
      <c r="M26" s="60">
        <v>6</v>
      </c>
      <c r="N26" s="98">
        <v>6</v>
      </c>
    </row>
    <row r="27" spans="1:14" ht="18" customHeight="1" x14ac:dyDescent="0.35">
      <c r="A27" s="12"/>
      <c r="B27" s="163" t="s">
        <v>178</v>
      </c>
      <c r="C27" s="164"/>
      <c r="D27" s="164"/>
      <c r="E27" s="164"/>
      <c r="F27" s="164"/>
      <c r="G27" s="164"/>
      <c r="H27" s="164"/>
      <c r="I27" s="164"/>
      <c r="J27" s="123"/>
      <c r="K27" s="6"/>
      <c r="L27" s="37"/>
      <c r="M27" s="60">
        <v>11</v>
      </c>
      <c r="N27" s="98">
        <v>11</v>
      </c>
    </row>
    <row r="28" spans="1:14" ht="18" customHeight="1" x14ac:dyDescent="0.35">
      <c r="A28" s="12"/>
      <c r="B28" s="163" t="s">
        <v>179</v>
      </c>
      <c r="C28" s="164"/>
      <c r="D28" s="164"/>
      <c r="E28" s="164"/>
      <c r="F28" s="164"/>
      <c r="G28" s="164"/>
      <c r="H28" s="164"/>
      <c r="I28" s="164"/>
      <c r="J28" s="123"/>
      <c r="K28" s="6"/>
      <c r="L28" s="37"/>
      <c r="M28" s="60">
        <v>14</v>
      </c>
      <c r="N28" s="98"/>
    </row>
    <row r="29" spans="1:14" ht="18" customHeight="1" x14ac:dyDescent="0.35">
      <c r="A29" s="12"/>
      <c r="B29" s="163" t="s">
        <v>180</v>
      </c>
      <c r="C29" s="164"/>
      <c r="D29" s="164"/>
      <c r="E29" s="164"/>
      <c r="F29" s="164"/>
      <c r="G29" s="164"/>
      <c r="H29" s="164"/>
      <c r="I29" s="164"/>
      <c r="J29" s="123"/>
      <c r="K29" s="6"/>
      <c r="L29" s="37"/>
      <c r="M29" s="60">
        <v>32</v>
      </c>
      <c r="N29" s="98">
        <v>32</v>
      </c>
    </row>
    <row r="30" spans="1:14" ht="18" customHeight="1" x14ac:dyDescent="0.35">
      <c r="A30" s="12"/>
      <c r="B30" s="163" t="s">
        <v>181</v>
      </c>
      <c r="C30" s="164"/>
      <c r="D30" s="164"/>
      <c r="E30" s="164"/>
      <c r="F30" s="164"/>
      <c r="G30" s="164"/>
      <c r="H30" s="164"/>
      <c r="I30" s="164"/>
      <c r="J30" s="123"/>
      <c r="K30" s="6"/>
      <c r="L30" s="37"/>
      <c r="M30" s="60">
        <v>44</v>
      </c>
      <c r="N30" s="98">
        <v>44</v>
      </c>
    </row>
    <row r="31" spans="1:14" ht="18" customHeight="1" x14ac:dyDescent="0.35">
      <c r="A31" s="12"/>
      <c r="B31" s="163" t="s">
        <v>182</v>
      </c>
      <c r="C31" s="164"/>
      <c r="D31" s="164"/>
      <c r="E31" s="164"/>
      <c r="F31" s="164"/>
      <c r="G31" s="164"/>
      <c r="H31" s="164"/>
      <c r="I31" s="164"/>
      <c r="J31" s="123"/>
      <c r="K31" s="6"/>
      <c r="L31" s="37"/>
      <c r="M31" s="60">
        <v>10</v>
      </c>
      <c r="N31" s="98">
        <v>10</v>
      </c>
    </row>
    <row r="32" spans="1:14" ht="18" customHeight="1" x14ac:dyDescent="0.35">
      <c r="A32" s="12"/>
      <c r="B32" s="163" t="s">
        <v>183</v>
      </c>
      <c r="C32" s="164"/>
      <c r="D32" s="164"/>
      <c r="E32" s="164"/>
      <c r="F32" s="164"/>
      <c r="G32" s="164"/>
      <c r="H32" s="164"/>
      <c r="I32" s="164"/>
      <c r="J32" s="123"/>
      <c r="K32" s="6"/>
      <c r="L32" s="37"/>
      <c r="M32" s="60">
        <v>13</v>
      </c>
      <c r="N32" s="98">
        <v>13</v>
      </c>
    </row>
    <row r="33" spans="1:14" ht="18" customHeight="1" x14ac:dyDescent="0.35">
      <c r="A33" s="12"/>
      <c r="B33" s="163" t="s">
        <v>184</v>
      </c>
      <c r="C33" s="164"/>
      <c r="D33" s="164"/>
      <c r="E33" s="164"/>
      <c r="F33" s="164"/>
      <c r="G33" s="164"/>
      <c r="H33" s="164"/>
      <c r="I33" s="164"/>
      <c r="J33" s="123"/>
      <c r="K33" s="6"/>
      <c r="L33" s="37"/>
      <c r="M33" s="60">
        <v>17</v>
      </c>
      <c r="N33" s="98">
        <v>17</v>
      </c>
    </row>
    <row r="34" spans="1:14" ht="18" customHeight="1" x14ac:dyDescent="0.35">
      <c r="A34" s="12"/>
      <c r="B34" s="163" t="s">
        <v>185</v>
      </c>
      <c r="C34" s="164"/>
      <c r="D34" s="164"/>
      <c r="E34" s="164"/>
      <c r="F34" s="164"/>
      <c r="G34" s="164"/>
      <c r="H34" s="164"/>
      <c r="I34" s="164"/>
      <c r="J34" s="123"/>
      <c r="K34" s="6"/>
      <c r="L34" s="37"/>
      <c r="M34" s="60">
        <v>5</v>
      </c>
      <c r="N34" s="98">
        <v>5</v>
      </c>
    </row>
    <row r="35" spans="1:14" ht="18" customHeight="1" x14ac:dyDescent="0.35">
      <c r="A35" s="12"/>
      <c r="B35" s="163" t="s">
        <v>186</v>
      </c>
      <c r="C35" s="164"/>
      <c r="D35" s="164"/>
      <c r="E35" s="164"/>
      <c r="F35" s="164"/>
      <c r="G35" s="164"/>
      <c r="H35" s="164"/>
      <c r="I35" s="164"/>
      <c r="J35" s="123"/>
      <c r="K35" s="6"/>
      <c r="L35" s="37"/>
      <c r="M35" s="60">
        <v>7</v>
      </c>
      <c r="N35" s="98">
        <v>7</v>
      </c>
    </row>
    <row r="36" spans="1:14" ht="18" customHeight="1" x14ac:dyDescent="0.35">
      <c r="A36" s="12"/>
      <c r="B36" s="163" t="s">
        <v>187</v>
      </c>
      <c r="C36" s="164"/>
      <c r="D36" s="164"/>
      <c r="E36" s="164"/>
      <c r="F36" s="164"/>
      <c r="G36" s="164"/>
      <c r="H36" s="164"/>
      <c r="I36" s="164"/>
      <c r="J36" s="123"/>
      <c r="K36" s="6"/>
      <c r="L36" s="37"/>
      <c r="M36" s="60">
        <v>14</v>
      </c>
      <c r="N36" s="98">
        <v>14</v>
      </c>
    </row>
    <row r="37" spans="1:14" ht="18" customHeight="1" x14ac:dyDescent="0.35">
      <c r="A37" s="12"/>
      <c r="B37" s="163" t="s">
        <v>188</v>
      </c>
      <c r="C37" s="164"/>
      <c r="D37" s="164"/>
      <c r="E37" s="164"/>
      <c r="F37" s="164"/>
      <c r="G37" s="164"/>
      <c r="H37" s="164"/>
      <c r="I37" s="164"/>
      <c r="J37" s="123"/>
      <c r="K37" s="6"/>
      <c r="L37" s="37"/>
      <c r="M37" s="60">
        <v>18</v>
      </c>
      <c r="N37" s="98">
        <v>18</v>
      </c>
    </row>
    <row r="38" spans="1:14" ht="18" customHeight="1" x14ac:dyDescent="0.35">
      <c r="A38" s="12"/>
      <c r="B38" s="163" t="s">
        <v>189</v>
      </c>
      <c r="C38" s="164"/>
      <c r="D38" s="164"/>
      <c r="E38" s="164"/>
      <c r="F38" s="164"/>
      <c r="G38" s="164"/>
      <c r="H38" s="164"/>
      <c r="I38" s="164"/>
      <c r="J38" s="123"/>
      <c r="K38" s="6"/>
      <c r="L38" s="37"/>
      <c r="M38" s="60">
        <v>14</v>
      </c>
      <c r="N38" s="98">
        <v>14</v>
      </c>
    </row>
    <row r="39" spans="1:14" ht="18" customHeight="1" x14ac:dyDescent="0.35">
      <c r="A39" s="12"/>
      <c r="B39" s="163" t="s">
        <v>190</v>
      </c>
      <c r="C39" s="164"/>
      <c r="D39" s="164"/>
      <c r="E39" s="164"/>
      <c r="F39" s="164"/>
      <c r="G39" s="164"/>
      <c r="H39" s="164"/>
      <c r="I39" s="164"/>
      <c r="J39" s="123"/>
      <c r="K39" s="6"/>
      <c r="L39" s="37"/>
      <c r="M39" s="60">
        <v>7</v>
      </c>
      <c r="N39" s="98">
        <v>7</v>
      </c>
    </row>
    <row r="40" spans="1:14" ht="18" customHeight="1" x14ac:dyDescent="0.35">
      <c r="A40" s="12"/>
      <c r="B40" s="163" t="s">
        <v>191</v>
      </c>
      <c r="C40" s="164"/>
      <c r="D40" s="164"/>
      <c r="E40" s="164"/>
      <c r="F40" s="164"/>
      <c r="G40" s="164"/>
      <c r="H40" s="164"/>
      <c r="I40" s="164"/>
      <c r="J40" s="123"/>
      <c r="K40" s="6"/>
      <c r="L40" s="37"/>
      <c r="M40" s="60">
        <v>18</v>
      </c>
      <c r="N40" s="98">
        <v>18</v>
      </c>
    </row>
    <row r="41" spans="1:14" ht="18" customHeight="1" x14ac:dyDescent="0.35">
      <c r="A41" s="12"/>
      <c r="B41" s="163" t="s">
        <v>192</v>
      </c>
      <c r="C41" s="164"/>
      <c r="D41" s="164"/>
      <c r="E41" s="164"/>
      <c r="F41" s="164"/>
      <c r="G41" s="164"/>
      <c r="H41" s="164"/>
      <c r="I41" s="164"/>
      <c r="J41" s="123"/>
      <c r="K41" s="6"/>
      <c r="L41" s="37"/>
      <c r="M41" s="60">
        <v>10</v>
      </c>
      <c r="N41" s="98">
        <v>10</v>
      </c>
    </row>
    <row r="42" spans="1:14" ht="18" customHeight="1" x14ac:dyDescent="0.35">
      <c r="A42" s="12"/>
      <c r="B42" s="163" t="s">
        <v>193</v>
      </c>
      <c r="C42" s="164"/>
      <c r="D42" s="164"/>
      <c r="E42" s="164"/>
      <c r="F42" s="164"/>
      <c r="G42" s="164"/>
      <c r="H42" s="164"/>
      <c r="I42" s="164"/>
      <c r="J42" s="123"/>
      <c r="K42" s="6"/>
      <c r="L42" s="37"/>
      <c r="M42" s="60">
        <v>5</v>
      </c>
      <c r="N42" s="98">
        <v>5</v>
      </c>
    </row>
    <row r="43" spans="1:14" ht="18" customHeight="1" x14ac:dyDescent="0.35">
      <c r="A43" s="12"/>
      <c r="B43" s="163" t="s">
        <v>194</v>
      </c>
      <c r="C43" s="164"/>
      <c r="D43" s="164"/>
      <c r="E43" s="164"/>
      <c r="F43" s="164"/>
      <c r="G43" s="164"/>
      <c r="H43" s="164"/>
      <c r="I43" s="164"/>
      <c r="J43" s="123"/>
      <c r="K43" s="6"/>
      <c r="L43" s="37"/>
      <c r="M43" s="60">
        <v>12</v>
      </c>
      <c r="N43" s="98">
        <v>12</v>
      </c>
    </row>
    <row r="44" spans="1:14" ht="18" customHeight="1" x14ac:dyDescent="0.35">
      <c r="A44" s="12"/>
      <c r="B44" s="163" t="s">
        <v>205</v>
      </c>
      <c r="C44" s="164"/>
      <c r="D44" s="164"/>
      <c r="E44" s="164"/>
      <c r="F44" s="164"/>
      <c r="G44" s="164"/>
      <c r="H44" s="164"/>
      <c r="I44" s="164"/>
      <c r="J44" s="123"/>
      <c r="K44" s="6"/>
      <c r="L44" s="37"/>
      <c r="M44" s="60">
        <v>15</v>
      </c>
      <c r="N44" s="98">
        <v>15</v>
      </c>
    </row>
    <row r="45" spans="1:14" ht="18" customHeight="1" x14ac:dyDescent="0.35">
      <c r="A45" s="12"/>
      <c r="B45" s="163" t="s">
        <v>195</v>
      </c>
      <c r="C45" s="164"/>
      <c r="D45" s="164"/>
      <c r="E45" s="164"/>
      <c r="F45" s="164"/>
      <c r="G45" s="164"/>
      <c r="H45" s="164"/>
      <c r="I45" s="164"/>
      <c r="J45" s="123"/>
      <c r="K45" s="6"/>
      <c r="L45" s="37"/>
      <c r="M45" s="60">
        <v>11</v>
      </c>
      <c r="N45" s="98">
        <v>11</v>
      </c>
    </row>
    <row r="46" spans="1:14" ht="17.25" x14ac:dyDescent="0.35">
      <c r="A46" s="13" t="s">
        <v>13</v>
      </c>
      <c r="B46" s="131" t="s">
        <v>3</v>
      </c>
      <c r="C46" s="132"/>
      <c r="D46" s="132"/>
      <c r="E46" s="132"/>
      <c r="F46" s="132"/>
      <c r="G46" s="132"/>
      <c r="H46" s="132"/>
      <c r="I46" s="132"/>
      <c r="J46" s="132"/>
      <c r="K46" s="5"/>
      <c r="L46" s="23"/>
      <c r="M46" s="59"/>
      <c r="N46" s="98"/>
    </row>
    <row r="47" spans="1:14" ht="17.25" x14ac:dyDescent="0.35">
      <c r="A47" s="13"/>
      <c r="B47" s="169" t="s">
        <v>36</v>
      </c>
      <c r="C47" s="169"/>
      <c r="D47" s="169"/>
      <c r="E47" s="169"/>
      <c r="F47" s="169"/>
      <c r="G47" s="169"/>
      <c r="H47" s="169"/>
      <c r="I47" s="169"/>
      <c r="J47" s="169"/>
      <c r="K47" s="5">
        <v>300</v>
      </c>
      <c r="L47" s="23"/>
      <c r="M47" s="59">
        <v>0</v>
      </c>
      <c r="N47" s="98"/>
    </row>
    <row r="48" spans="1:14" ht="17.25" x14ac:dyDescent="0.35">
      <c r="A48" s="11"/>
      <c r="B48" s="169" t="s">
        <v>37</v>
      </c>
      <c r="C48" s="169"/>
      <c r="D48" s="169"/>
      <c r="E48" s="169"/>
      <c r="F48" s="169"/>
      <c r="G48" s="169"/>
      <c r="H48" s="169"/>
      <c r="I48" s="169"/>
      <c r="J48" s="169"/>
      <c r="K48" s="5">
        <v>60</v>
      </c>
      <c r="L48" s="23"/>
      <c r="M48" s="59">
        <v>0</v>
      </c>
      <c r="N48" s="98"/>
    </row>
    <row r="49" spans="1:14" ht="17.25" x14ac:dyDescent="0.35">
      <c r="A49" s="11"/>
      <c r="B49" s="169" t="s">
        <v>197</v>
      </c>
      <c r="C49" s="169"/>
      <c r="D49" s="169"/>
      <c r="E49" s="169"/>
      <c r="F49" s="169"/>
      <c r="G49" s="169"/>
      <c r="H49" s="169"/>
      <c r="I49" s="169"/>
      <c r="J49" s="169"/>
      <c r="K49" s="5"/>
      <c r="L49" s="23"/>
      <c r="M49" s="59">
        <v>200</v>
      </c>
      <c r="N49" s="98"/>
    </row>
    <row r="50" spans="1:14" ht="17.25" x14ac:dyDescent="0.35">
      <c r="A50" s="13" t="s">
        <v>12</v>
      </c>
      <c r="B50" s="131" t="s">
        <v>4</v>
      </c>
      <c r="C50" s="132"/>
      <c r="D50" s="132"/>
      <c r="E50" s="132"/>
      <c r="F50" s="132"/>
      <c r="G50" s="132"/>
      <c r="H50" s="132"/>
      <c r="I50" s="132"/>
      <c r="J50" s="132"/>
      <c r="K50" s="5"/>
      <c r="L50" s="23"/>
      <c r="M50" s="59"/>
      <c r="N50" s="98"/>
    </row>
    <row r="51" spans="1:14" ht="17.25" x14ac:dyDescent="0.35">
      <c r="A51" s="11"/>
      <c r="B51" s="119"/>
      <c r="C51" s="120"/>
      <c r="D51" s="120"/>
      <c r="E51" s="120"/>
      <c r="F51" s="120"/>
      <c r="G51" s="120"/>
      <c r="H51" s="120"/>
      <c r="I51" s="120"/>
      <c r="J51" s="120"/>
      <c r="K51" s="5"/>
      <c r="L51" s="23"/>
      <c r="M51" s="59"/>
      <c r="N51" s="98"/>
    </row>
    <row r="52" spans="1:14" ht="17.25" x14ac:dyDescent="0.35">
      <c r="A52" s="18" t="s">
        <v>0</v>
      </c>
      <c r="B52" s="121" t="s">
        <v>5</v>
      </c>
      <c r="C52" s="122"/>
      <c r="D52" s="122"/>
      <c r="E52" s="122"/>
      <c r="F52" s="122"/>
      <c r="G52" s="122"/>
      <c r="H52" s="122"/>
      <c r="I52" s="122"/>
      <c r="J52" s="122"/>
      <c r="K52" s="19"/>
      <c r="L52" s="38"/>
      <c r="M52" s="61"/>
      <c r="N52" s="98"/>
    </row>
    <row r="53" spans="1:14" ht="17.25" x14ac:dyDescent="0.35">
      <c r="A53" s="18"/>
      <c r="B53" s="169" t="s">
        <v>127</v>
      </c>
      <c r="C53" s="169"/>
      <c r="D53" s="169"/>
      <c r="E53" s="169"/>
      <c r="F53" s="169"/>
      <c r="G53" s="169"/>
      <c r="H53" s="169"/>
      <c r="I53" s="169"/>
      <c r="J53" s="169"/>
      <c r="K53" s="19"/>
      <c r="L53" s="38"/>
      <c r="M53" s="61">
        <v>100</v>
      </c>
      <c r="N53" s="100">
        <v>100</v>
      </c>
    </row>
    <row r="54" spans="1:14" ht="17.25" x14ac:dyDescent="0.35">
      <c r="A54" s="18"/>
      <c r="B54" s="169" t="s">
        <v>198</v>
      </c>
      <c r="C54" s="169"/>
      <c r="D54" s="169"/>
      <c r="E54" s="169"/>
      <c r="F54" s="169"/>
      <c r="G54" s="169"/>
      <c r="H54" s="169"/>
      <c r="I54" s="169"/>
      <c r="J54" s="169"/>
      <c r="K54" s="19"/>
      <c r="L54" s="38"/>
      <c r="M54" s="61">
        <v>100</v>
      </c>
      <c r="N54" s="100">
        <v>100</v>
      </c>
    </row>
    <row r="55" spans="1:14" ht="17.25" x14ac:dyDescent="0.35">
      <c r="A55" s="18"/>
      <c r="B55" s="169" t="s">
        <v>199</v>
      </c>
      <c r="C55" s="169"/>
      <c r="D55" s="169"/>
      <c r="E55" s="169"/>
      <c r="F55" s="169"/>
      <c r="G55" s="169"/>
      <c r="H55" s="169"/>
      <c r="I55" s="169"/>
      <c r="J55" s="169"/>
      <c r="K55" s="19"/>
      <c r="L55" s="38"/>
      <c r="M55" s="61">
        <v>100</v>
      </c>
      <c r="N55" s="100">
        <v>100</v>
      </c>
    </row>
    <row r="56" spans="1:14" ht="17.25" x14ac:dyDescent="0.35">
      <c r="A56" s="18"/>
      <c r="B56" s="169" t="s">
        <v>204</v>
      </c>
      <c r="C56" s="169"/>
      <c r="D56" s="169"/>
      <c r="E56" s="169"/>
      <c r="F56" s="169"/>
      <c r="G56" s="169"/>
      <c r="H56" s="169"/>
      <c r="I56" s="169"/>
      <c r="J56" s="169"/>
      <c r="K56" s="19"/>
      <c r="L56" s="38"/>
      <c r="M56" s="61">
        <v>100</v>
      </c>
      <c r="N56" s="100">
        <v>100</v>
      </c>
    </row>
    <row r="57" spans="1:14" ht="18" thickBot="1" x14ac:dyDescent="0.4">
      <c r="A57" s="14"/>
      <c r="B57" s="168" t="s">
        <v>209</v>
      </c>
      <c r="C57" s="168"/>
      <c r="D57" s="168"/>
      <c r="E57" s="168"/>
      <c r="F57" s="168"/>
      <c r="G57" s="168"/>
      <c r="H57" s="168"/>
      <c r="I57" s="168"/>
      <c r="J57" s="168"/>
      <c r="K57" s="8"/>
      <c r="L57" s="39"/>
      <c r="M57" s="92">
        <v>100</v>
      </c>
      <c r="N57" s="101">
        <v>100</v>
      </c>
    </row>
    <row r="58" spans="1:14" ht="24.95" customHeight="1" thickTop="1" x14ac:dyDescent="0.3">
      <c r="A58" s="78"/>
      <c r="B58" s="170" t="s">
        <v>7</v>
      </c>
      <c r="C58" s="170"/>
      <c r="D58" s="170"/>
      <c r="E58" s="170"/>
      <c r="F58" s="170"/>
      <c r="G58" s="170"/>
      <c r="H58" s="170"/>
      <c r="I58" s="170"/>
      <c r="J58" s="170"/>
      <c r="K58" s="79">
        <f>SUM(K10:K57)</f>
        <v>2010</v>
      </c>
      <c r="L58" s="50">
        <v>3000</v>
      </c>
      <c r="M58" s="56">
        <f>SUM(M11:M57)</f>
        <v>5000</v>
      </c>
      <c r="N58" s="86">
        <f>SUM(N11:N57)</f>
        <v>786</v>
      </c>
    </row>
    <row r="59" spans="1:14" ht="20.100000000000001" customHeight="1" x14ac:dyDescent="0.3">
      <c r="A59" s="57"/>
      <c r="B59" s="148" t="s">
        <v>62</v>
      </c>
      <c r="C59" s="148"/>
      <c r="D59" s="148"/>
      <c r="E59" s="148"/>
      <c r="F59" s="148"/>
      <c r="G59" s="148"/>
      <c r="H59" s="148"/>
      <c r="I59" s="148"/>
      <c r="J59" s="148"/>
      <c r="K59" s="46">
        <v>270</v>
      </c>
      <c r="L59" s="46">
        <v>3000</v>
      </c>
      <c r="M59" s="46"/>
      <c r="N59" s="34"/>
    </row>
    <row r="60" spans="1:14" ht="20.100000000000001" customHeight="1" thickBot="1" x14ac:dyDescent="0.35">
      <c r="A60" s="58"/>
      <c r="B60" s="125" t="s">
        <v>230</v>
      </c>
      <c r="C60" s="125"/>
      <c r="D60" s="125"/>
      <c r="E60" s="125"/>
      <c r="F60" s="125"/>
      <c r="G60" s="125"/>
      <c r="H60" s="125"/>
      <c r="I60" s="125"/>
      <c r="J60" s="125"/>
      <c r="K60" s="126">
        <f>K59+L59+K58-M58</f>
        <v>280</v>
      </c>
      <c r="L60" s="157"/>
      <c r="M60" s="84"/>
      <c r="N60" s="52"/>
    </row>
    <row r="61" spans="1:14" ht="17.25" x14ac:dyDescent="0.35">
      <c r="B61" s="130" t="s">
        <v>52</v>
      </c>
      <c r="C61" s="130"/>
      <c r="D61" s="130"/>
      <c r="E61" s="130"/>
      <c r="F61" s="130"/>
      <c r="G61" s="130"/>
      <c r="H61" s="130"/>
      <c r="I61" s="130"/>
      <c r="J61" s="130"/>
      <c r="K61" s="2">
        <v>340</v>
      </c>
      <c r="L61" s="27">
        <f>L58*0.4</f>
        <v>1200</v>
      </c>
      <c r="M61" s="27">
        <v>500</v>
      </c>
      <c r="N61" s="2">
        <v>500</v>
      </c>
    </row>
    <row r="62" spans="1:14" x14ac:dyDescent="0.3">
      <c r="B62" s="118"/>
      <c r="C62" s="118"/>
      <c r="D62" s="118"/>
      <c r="E62" s="118"/>
      <c r="F62" s="118"/>
      <c r="G62" s="118"/>
      <c r="H62" s="118"/>
      <c r="I62" s="118"/>
      <c r="J62" s="118"/>
    </row>
  </sheetData>
  <mergeCells count="56">
    <mergeCell ref="K60:L60"/>
    <mergeCell ref="A3:N3"/>
    <mergeCell ref="B58:J58"/>
    <mergeCell ref="B59:J59"/>
    <mergeCell ref="B9:J9"/>
    <mergeCell ref="B10:J10"/>
    <mergeCell ref="B14:J14"/>
    <mergeCell ref="B22:J22"/>
    <mergeCell ref="B11:J11"/>
    <mergeCell ref="B13:J13"/>
    <mergeCell ref="B46:J46"/>
    <mergeCell ref="B48:J48"/>
    <mergeCell ref="B12:J12"/>
    <mergeCell ref="B47:J47"/>
    <mergeCell ref="B49:J49"/>
    <mergeCell ref="B61:J61"/>
    <mergeCell ref="B62:J62"/>
    <mergeCell ref="B60:J60"/>
    <mergeCell ref="B50:J50"/>
    <mergeCell ref="B51:J51"/>
    <mergeCell ref="B52:J52"/>
    <mergeCell ref="B57:J57"/>
    <mergeCell ref="B53:J53"/>
    <mergeCell ref="B54:J54"/>
    <mergeCell ref="B55:J55"/>
    <mergeCell ref="B56:J56"/>
    <mergeCell ref="B15:J15"/>
    <mergeCell ref="B16:J16"/>
    <mergeCell ref="B17:J17"/>
    <mergeCell ref="B18:J18"/>
    <mergeCell ref="B19:J19"/>
    <mergeCell ref="B28:J28"/>
    <mergeCell ref="B29:J29"/>
    <mergeCell ref="B30:J30"/>
    <mergeCell ref="B31:J31"/>
    <mergeCell ref="B20:J20"/>
    <mergeCell ref="B21:J21"/>
    <mergeCell ref="B24:J24"/>
    <mergeCell ref="B25:J25"/>
    <mergeCell ref="B26:J26"/>
    <mergeCell ref="B42:J42"/>
    <mergeCell ref="B43:J43"/>
    <mergeCell ref="B44:J44"/>
    <mergeCell ref="B45:J45"/>
    <mergeCell ref="B23:J23"/>
    <mergeCell ref="B37:J37"/>
    <mergeCell ref="B38:J38"/>
    <mergeCell ref="B39:J39"/>
    <mergeCell ref="B40:J40"/>
    <mergeCell ref="B41:J41"/>
    <mergeCell ref="B32:J32"/>
    <mergeCell ref="B33:J33"/>
    <mergeCell ref="B34:J34"/>
    <mergeCell ref="B35:J35"/>
    <mergeCell ref="B36:J36"/>
    <mergeCell ref="B27:J27"/>
  </mergeCells>
  <pageMargins left="0.70866141732283472" right="0.70866141732283472" top="0.74803149606299213" bottom="0.74803149606299213" header="0.31496062992125984" footer="0.31496062992125984"/>
  <pageSetup paperSize="9" scale="57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29"/>
  <sheetViews>
    <sheetView view="pageBreakPreview" topLeftCell="A6" zoomScaleNormal="100" zoomScaleSheetLayoutView="100" workbookViewId="0">
      <selection activeCell="S15" sqref="S15"/>
    </sheetView>
  </sheetViews>
  <sheetFormatPr defaultColWidth="9.140625" defaultRowHeight="16.5" x14ac:dyDescent="0.3"/>
  <cols>
    <col min="1" max="1" width="4.7109375" style="1" customWidth="1"/>
    <col min="2" max="9" width="9.140625" style="1"/>
    <col min="10" max="10" width="5.85546875" style="1" customWidth="1"/>
    <col min="11" max="14" width="17.7109375" style="1" customWidth="1"/>
    <col min="15" max="16384" width="9.140625" style="1"/>
  </cols>
  <sheetData>
    <row r="1" spans="1:14" x14ac:dyDescent="0.3">
      <c r="A1" s="25" t="s">
        <v>32</v>
      </c>
    </row>
    <row r="3" spans="1:14" ht="18" x14ac:dyDescent="0.35">
      <c r="A3" s="128" t="s">
        <v>25</v>
      </c>
      <c r="B3" s="128"/>
      <c r="C3" s="128"/>
      <c r="D3" s="128"/>
      <c r="E3" s="128"/>
      <c r="F3" s="128"/>
      <c r="G3" s="128"/>
      <c r="H3" s="128"/>
      <c r="I3" s="128"/>
      <c r="J3" s="128"/>
      <c r="K3" s="128"/>
      <c r="L3" s="128"/>
      <c r="M3" s="128"/>
      <c r="N3" s="128"/>
    </row>
    <row r="4" spans="1:14" ht="18" x14ac:dyDescent="0.3"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</row>
    <row r="5" spans="1:14" ht="18" x14ac:dyDescent="0.3"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</row>
    <row r="6" spans="1:14" ht="24.95" customHeight="1" x14ac:dyDescent="0.35">
      <c r="A6" s="4" t="s">
        <v>17</v>
      </c>
      <c r="B6" s="17"/>
      <c r="C6" s="17"/>
      <c r="D6" s="17"/>
      <c r="E6" s="17"/>
      <c r="F6" s="17"/>
    </row>
    <row r="7" spans="1:14" ht="24.95" customHeight="1" x14ac:dyDescent="0.35">
      <c r="A7" s="4"/>
      <c r="B7" s="17"/>
      <c r="C7" s="17"/>
      <c r="D7" s="17"/>
      <c r="E7" s="17"/>
      <c r="F7" s="17"/>
    </row>
    <row r="8" spans="1:14" ht="18" thickBot="1" x14ac:dyDescent="0.4">
      <c r="B8" s="4"/>
      <c r="N8" s="35" t="s">
        <v>59</v>
      </c>
    </row>
    <row r="9" spans="1:14" ht="72.75" customHeight="1" thickBot="1" x14ac:dyDescent="0.35">
      <c r="A9" s="21" t="s">
        <v>9</v>
      </c>
      <c r="B9" s="133" t="s">
        <v>6</v>
      </c>
      <c r="C9" s="133"/>
      <c r="D9" s="133"/>
      <c r="E9" s="133"/>
      <c r="F9" s="133"/>
      <c r="G9" s="133"/>
      <c r="H9" s="133"/>
      <c r="I9" s="133"/>
      <c r="J9" s="133"/>
      <c r="K9" s="20" t="s">
        <v>26</v>
      </c>
      <c r="L9" s="36" t="s">
        <v>60</v>
      </c>
      <c r="M9" s="20" t="s">
        <v>229</v>
      </c>
      <c r="N9" s="117" t="s">
        <v>233</v>
      </c>
    </row>
    <row r="10" spans="1:14" ht="17.25" x14ac:dyDescent="0.35">
      <c r="A10" s="10" t="s">
        <v>10</v>
      </c>
      <c r="B10" s="134" t="s">
        <v>1</v>
      </c>
      <c r="C10" s="135"/>
      <c r="D10" s="135"/>
      <c r="E10" s="135"/>
      <c r="F10" s="135"/>
      <c r="G10" s="135"/>
      <c r="H10" s="135"/>
      <c r="I10" s="135"/>
      <c r="J10" s="135"/>
      <c r="K10" s="7"/>
      <c r="L10" s="22"/>
      <c r="M10" s="22"/>
      <c r="N10" s="110"/>
    </row>
    <row r="11" spans="1:14" ht="17.25" x14ac:dyDescent="0.35">
      <c r="A11" s="11"/>
      <c r="B11" s="119"/>
      <c r="C11" s="120"/>
      <c r="D11" s="120"/>
      <c r="E11" s="120"/>
      <c r="F11" s="120"/>
      <c r="G11" s="120"/>
      <c r="H11" s="120"/>
      <c r="I11" s="120"/>
      <c r="J11" s="120"/>
      <c r="K11" s="5"/>
      <c r="L11" s="23"/>
      <c r="M11" s="23"/>
      <c r="N11" s="104"/>
    </row>
    <row r="12" spans="1:14" ht="33.75" customHeight="1" x14ac:dyDescent="0.35">
      <c r="A12" s="12" t="s">
        <v>11</v>
      </c>
      <c r="B12" s="136" t="s">
        <v>2</v>
      </c>
      <c r="C12" s="137"/>
      <c r="D12" s="137"/>
      <c r="E12" s="137"/>
      <c r="F12" s="137"/>
      <c r="G12" s="137"/>
      <c r="H12" s="137"/>
      <c r="I12" s="137"/>
      <c r="J12" s="137"/>
      <c r="K12" s="6"/>
      <c r="L12" s="37"/>
      <c r="M12" s="37"/>
      <c r="N12" s="104"/>
    </row>
    <row r="13" spans="1:14" ht="34.5" customHeight="1" x14ac:dyDescent="0.35">
      <c r="A13" s="12"/>
      <c r="B13" s="141" t="s">
        <v>210</v>
      </c>
      <c r="C13" s="171"/>
      <c r="D13" s="171"/>
      <c r="E13" s="171"/>
      <c r="F13" s="171"/>
      <c r="G13" s="171"/>
      <c r="H13" s="171"/>
      <c r="I13" s="171"/>
      <c r="J13" s="171"/>
      <c r="K13" s="6"/>
      <c r="L13" s="37"/>
      <c r="M13" s="90">
        <v>200</v>
      </c>
      <c r="N13" s="105">
        <v>200</v>
      </c>
    </row>
    <row r="14" spans="1:14" ht="18" customHeight="1" x14ac:dyDescent="0.35">
      <c r="A14" s="12"/>
      <c r="B14" s="123" t="s">
        <v>83</v>
      </c>
      <c r="C14" s="144"/>
      <c r="D14" s="144"/>
      <c r="E14" s="144"/>
      <c r="F14" s="144"/>
      <c r="G14" s="144"/>
      <c r="H14" s="144"/>
      <c r="I14" s="144"/>
      <c r="J14" s="144"/>
      <c r="K14" s="6"/>
      <c r="L14" s="37"/>
      <c r="M14" s="90">
        <v>500</v>
      </c>
      <c r="N14" s="104">
        <v>500</v>
      </c>
    </row>
    <row r="15" spans="1:14" ht="38.25" customHeight="1" x14ac:dyDescent="0.35">
      <c r="A15" s="11"/>
      <c r="B15" s="123" t="s">
        <v>84</v>
      </c>
      <c r="C15" s="144"/>
      <c r="D15" s="144"/>
      <c r="E15" s="144"/>
      <c r="F15" s="144"/>
      <c r="G15" s="144"/>
      <c r="H15" s="144"/>
      <c r="I15" s="144"/>
      <c r="J15" s="144"/>
      <c r="K15" s="5"/>
      <c r="L15" s="23"/>
      <c r="M15" s="87">
        <v>200</v>
      </c>
      <c r="N15" s="105"/>
    </row>
    <row r="16" spans="1:14" ht="17.25" x14ac:dyDescent="0.35">
      <c r="A16" s="13" t="s">
        <v>13</v>
      </c>
      <c r="B16" s="131" t="s">
        <v>3</v>
      </c>
      <c r="C16" s="132"/>
      <c r="D16" s="132"/>
      <c r="E16" s="132"/>
      <c r="F16" s="132"/>
      <c r="G16" s="132"/>
      <c r="H16" s="132"/>
      <c r="I16" s="132"/>
      <c r="J16" s="132"/>
      <c r="K16" s="5"/>
      <c r="L16" s="23"/>
      <c r="M16" s="87"/>
      <c r="N16" s="104"/>
    </row>
    <row r="17" spans="1:14" ht="17.25" x14ac:dyDescent="0.35">
      <c r="A17" s="11"/>
      <c r="B17" s="143" t="s">
        <v>85</v>
      </c>
      <c r="C17" s="145"/>
      <c r="D17" s="145"/>
      <c r="E17" s="145"/>
      <c r="F17" s="145"/>
      <c r="G17" s="145"/>
      <c r="H17" s="145"/>
      <c r="I17" s="145"/>
      <c r="J17" s="145"/>
      <c r="K17" s="5"/>
      <c r="L17" s="23"/>
      <c r="M17" s="87">
        <v>400</v>
      </c>
      <c r="N17" s="104"/>
    </row>
    <row r="18" spans="1:14" ht="17.25" x14ac:dyDescent="0.35">
      <c r="A18" s="11"/>
      <c r="B18" s="146"/>
      <c r="C18" s="147"/>
      <c r="D18" s="147"/>
      <c r="E18" s="147"/>
      <c r="F18" s="147"/>
      <c r="G18" s="147"/>
      <c r="H18" s="147"/>
      <c r="I18" s="147"/>
      <c r="J18" s="143"/>
      <c r="K18" s="5"/>
      <c r="L18" s="23"/>
      <c r="M18" s="87"/>
      <c r="N18" s="104"/>
    </row>
    <row r="19" spans="1:14" ht="17.25" x14ac:dyDescent="0.35">
      <c r="A19" s="13" t="s">
        <v>12</v>
      </c>
      <c r="B19" s="131" t="s">
        <v>4</v>
      </c>
      <c r="C19" s="132"/>
      <c r="D19" s="132"/>
      <c r="E19" s="132"/>
      <c r="F19" s="132"/>
      <c r="G19" s="132"/>
      <c r="H19" s="132"/>
      <c r="I19" s="132"/>
      <c r="J19" s="132"/>
      <c r="K19" s="5"/>
      <c r="L19" s="23"/>
      <c r="M19" s="23"/>
      <c r="N19" s="104"/>
    </row>
    <row r="20" spans="1:14" ht="17.25" x14ac:dyDescent="0.35">
      <c r="A20" s="11"/>
      <c r="B20" s="119"/>
      <c r="C20" s="120"/>
      <c r="D20" s="120"/>
      <c r="E20" s="120"/>
      <c r="F20" s="120"/>
      <c r="G20" s="120"/>
      <c r="H20" s="120"/>
      <c r="I20" s="120"/>
      <c r="J20" s="120"/>
      <c r="K20" s="5"/>
      <c r="L20" s="23"/>
      <c r="M20" s="23"/>
      <c r="N20" s="104"/>
    </row>
    <row r="21" spans="1:14" ht="17.25" x14ac:dyDescent="0.35">
      <c r="A21" s="18" t="s">
        <v>0</v>
      </c>
      <c r="B21" s="121" t="s">
        <v>5</v>
      </c>
      <c r="C21" s="122"/>
      <c r="D21" s="122"/>
      <c r="E21" s="122"/>
      <c r="F21" s="122"/>
      <c r="G21" s="122"/>
      <c r="H21" s="122"/>
      <c r="I21" s="122"/>
      <c r="J21" s="122"/>
      <c r="K21" s="19"/>
      <c r="L21" s="38"/>
      <c r="M21" s="38"/>
      <c r="N21" s="104"/>
    </row>
    <row r="22" spans="1:14" ht="17.25" x14ac:dyDescent="0.35">
      <c r="A22" s="18"/>
      <c r="B22" s="143" t="s">
        <v>86</v>
      </c>
      <c r="C22" s="145"/>
      <c r="D22" s="145"/>
      <c r="E22" s="145"/>
      <c r="F22" s="145"/>
      <c r="G22" s="145"/>
      <c r="H22" s="145"/>
      <c r="I22" s="145"/>
      <c r="J22" s="145"/>
      <c r="K22" s="19"/>
      <c r="L22" s="38"/>
      <c r="M22" s="38">
        <v>200</v>
      </c>
      <c r="N22" s="106">
        <v>200</v>
      </c>
    </row>
    <row r="23" spans="1:14" ht="17.25" x14ac:dyDescent="0.35">
      <c r="A23" s="18"/>
      <c r="B23" s="161" t="s">
        <v>206</v>
      </c>
      <c r="C23" s="162"/>
      <c r="D23" s="162"/>
      <c r="E23" s="162"/>
      <c r="F23" s="162"/>
      <c r="G23" s="162"/>
      <c r="H23" s="162"/>
      <c r="I23" s="162"/>
      <c r="J23" s="162"/>
      <c r="K23" s="19"/>
      <c r="L23" s="38"/>
      <c r="M23" s="38">
        <v>200</v>
      </c>
      <c r="N23" s="106">
        <v>200</v>
      </c>
    </row>
    <row r="24" spans="1:14" ht="17.25" x14ac:dyDescent="0.35">
      <c r="A24" s="14"/>
      <c r="B24" s="173" t="s">
        <v>231</v>
      </c>
      <c r="C24" s="174"/>
      <c r="D24" s="174"/>
      <c r="E24" s="174"/>
      <c r="F24" s="174"/>
      <c r="G24" s="174"/>
      <c r="H24" s="174"/>
      <c r="I24" s="174"/>
      <c r="J24" s="174"/>
      <c r="K24" s="8"/>
      <c r="L24" s="39"/>
      <c r="M24" s="39">
        <v>150</v>
      </c>
      <c r="N24" s="111"/>
    </row>
    <row r="25" spans="1:14" ht="24.95" customHeight="1" thickTop="1" x14ac:dyDescent="0.35">
      <c r="A25" s="63"/>
      <c r="B25" s="172" t="s">
        <v>7</v>
      </c>
      <c r="C25" s="172"/>
      <c r="D25" s="172"/>
      <c r="E25" s="172"/>
      <c r="F25" s="172"/>
      <c r="G25" s="172"/>
      <c r="H25" s="172"/>
      <c r="I25" s="172"/>
      <c r="J25" s="172"/>
      <c r="K25" s="56">
        <f>SUM(K10:K23)</f>
        <v>0</v>
      </c>
      <c r="L25" s="69">
        <v>3000</v>
      </c>
      <c r="M25" s="64">
        <f>SUM(M11:M24)</f>
        <v>1850</v>
      </c>
      <c r="N25" s="66">
        <f>SUM(N11:N24)</f>
        <v>1100</v>
      </c>
    </row>
    <row r="26" spans="1:14" ht="20.100000000000001" customHeight="1" x14ac:dyDescent="0.35">
      <c r="A26" s="57"/>
      <c r="B26" s="148" t="s">
        <v>62</v>
      </c>
      <c r="C26" s="148"/>
      <c r="D26" s="148"/>
      <c r="E26" s="148"/>
      <c r="F26" s="148"/>
      <c r="G26" s="148"/>
      <c r="H26" s="148"/>
      <c r="I26" s="148"/>
      <c r="J26" s="148"/>
      <c r="K26" s="46">
        <v>2500</v>
      </c>
      <c r="L26" s="46">
        <v>3000</v>
      </c>
      <c r="M26" s="46"/>
      <c r="N26" s="104"/>
    </row>
    <row r="27" spans="1:14" ht="20.100000000000001" customHeight="1" thickBot="1" x14ac:dyDescent="0.4">
      <c r="A27" s="58"/>
      <c r="B27" s="125" t="s">
        <v>230</v>
      </c>
      <c r="C27" s="125"/>
      <c r="D27" s="125"/>
      <c r="E27" s="125"/>
      <c r="F27" s="125"/>
      <c r="G27" s="125"/>
      <c r="H27" s="125"/>
      <c r="I27" s="125"/>
      <c r="J27" s="125"/>
      <c r="K27" s="126">
        <f>K26+L26+K25-M25</f>
        <v>3650</v>
      </c>
      <c r="L27" s="157"/>
      <c r="M27" s="84"/>
      <c r="N27" s="112"/>
    </row>
    <row r="28" spans="1:14" ht="17.25" x14ac:dyDescent="0.35">
      <c r="B28" s="130" t="s">
        <v>52</v>
      </c>
      <c r="C28" s="130"/>
      <c r="D28" s="130"/>
      <c r="E28" s="130"/>
      <c r="F28" s="130"/>
      <c r="G28" s="130"/>
      <c r="H28" s="130"/>
      <c r="I28" s="130"/>
      <c r="J28" s="130"/>
      <c r="K28" s="2">
        <v>800</v>
      </c>
      <c r="L28" s="27">
        <f>L25*0.4</f>
        <v>1200</v>
      </c>
      <c r="M28" s="27">
        <v>550</v>
      </c>
      <c r="N28" s="2">
        <v>400</v>
      </c>
    </row>
    <row r="29" spans="1:14" x14ac:dyDescent="0.3">
      <c r="B29" s="118"/>
      <c r="C29" s="118"/>
      <c r="D29" s="118"/>
      <c r="E29" s="118"/>
      <c r="F29" s="118"/>
      <c r="G29" s="118"/>
      <c r="H29" s="118"/>
      <c r="I29" s="118"/>
      <c r="J29" s="118"/>
    </row>
  </sheetData>
  <mergeCells count="23">
    <mergeCell ref="K27:L27"/>
    <mergeCell ref="A3:N3"/>
    <mergeCell ref="B25:J25"/>
    <mergeCell ref="B26:J26"/>
    <mergeCell ref="B22:J22"/>
    <mergeCell ref="B23:J23"/>
    <mergeCell ref="B24:J24"/>
    <mergeCell ref="B18:J18"/>
    <mergeCell ref="B28:J28"/>
    <mergeCell ref="B29:J29"/>
    <mergeCell ref="B27:J27"/>
    <mergeCell ref="B21:J21"/>
    <mergeCell ref="B9:J9"/>
    <mergeCell ref="B10:J10"/>
    <mergeCell ref="B11:J11"/>
    <mergeCell ref="B12:J12"/>
    <mergeCell ref="B15:J15"/>
    <mergeCell ref="B16:J16"/>
    <mergeCell ref="B17:J17"/>
    <mergeCell ref="B19:J19"/>
    <mergeCell ref="B20:J20"/>
    <mergeCell ref="B13:J13"/>
    <mergeCell ref="B14:J14"/>
  </mergeCells>
  <pageMargins left="0.70866141732283472" right="0.70866141732283472" top="0.74803149606299213" bottom="0.74803149606299213" header="0.31496062992125984" footer="0.31496062992125984"/>
  <pageSetup paperSize="9" scale="57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85EFFB-948C-4688-8C1E-384020A2001A}">
  <sheetPr>
    <pageSetUpPr fitToPage="1"/>
  </sheetPr>
  <dimension ref="A1:N34"/>
  <sheetViews>
    <sheetView view="pageBreakPreview" topLeftCell="A13" zoomScaleNormal="100" zoomScaleSheetLayoutView="100" workbookViewId="0">
      <selection activeCell="P20" sqref="P20"/>
    </sheetView>
  </sheetViews>
  <sheetFormatPr defaultColWidth="9.140625" defaultRowHeight="16.5" x14ac:dyDescent="0.3"/>
  <cols>
    <col min="1" max="1" width="4.7109375" style="1" customWidth="1"/>
    <col min="2" max="9" width="9.140625" style="1"/>
    <col min="10" max="10" width="5.85546875" style="1" customWidth="1"/>
    <col min="11" max="14" width="17.7109375" style="1" customWidth="1"/>
    <col min="15" max="16384" width="9.140625" style="1"/>
  </cols>
  <sheetData>
    <row r="1" spans="1:14" x14ac:dyDescent="0.3">
      <c r="A1" s="25" t="s">
        <v>38</v>
      </c>
    </row>
    <row r="3" spans="1:14" ht="18" x14ac:dyDescent="0.35">
      <c r="A3" s="128" t="s">
        <v>25</v>
      </c>
      <c r="B3" s="128"/>
      <c r="C3" s="128"/>
      <c r="D3" s="128"/>
      <c r="E3" s="128"/>
      <c r="F3" s="128"/>
      <c r="G3" s="128"/>
      <c r="H3" s="128"/>
      <c r="I3" s="128"/>
      <c r="J3" s="128"/>
      <c r="K3" s="128"/>
      <c r="L3" s="128"/>
      <c r="M3" s="128"/>
      <c r="N3" s="128"/>
    </row>
    <row r="4" spans="1:14" ht="18" x14ac:dyDescent="0.3"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</row>
    <row r="5" spans="1:14" ht="18" x14ac:dyDescent="0.3"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</row>
    <row r="6" spans="1:14" ht="24.95" customHeight="1" x14ac:dyDescent="0.35">
      <c r="A6" s="4" t="s">
        <v>18</v>
      </c>
      <c r="B6" s="17"/>
      <c r="C6" s="17"/>
      <c r="D6" s="17"/>
      <c r="E6" s="17"/>
      <c r="F6" s="17"/>
    </row>
    <row r="7" spans="1:14" ht="24.95" customHeight="1" x14ac:dyDescent="0.35">
      <c r="A7" s="4"/>
      <c r="B7" s="17"/>
      <c r="C7" s="17"/>
      <c r="D7" s="17"/>
      <c r="E7" s="17"/>
      <c r="F7" s="17"/>
    </row>
    <row r="8" spans="1:14" ht="18" thickBot="1" x14ac:dyDescent="0.4">
      <c r="B8" s="4"/>
      <c r="N8" s="35" t="s">
        <v>59</v>
      </c>
    </row>
    <row r="9" spans="1:14" ht="72.75" customHeight="1" thickBot="1" x14ac:dyDescent="0.35">
      <c r="A9" s="21" t="s">
        <v>9</v>
      </c>
      <c r="B9" s="133" t="s">
        <v>6</v>
      </c>
      <c r="C9" s="133"/>
      <c r="D9" s="133"/>
      <c r="E9" s="133"/>
      <c r="F9" s="133"/>
      <c r="G9" s="133"/>
      <c r="H9" s="133"/>
      <c r="I9" s="133"/>
      <c r="J9" s="133"/>
      <c r="K9" s="20" t="s">
        <v>61</v>
      </c>
      <c r="L9" s="36" t="s">
        <v>60</v>
      </c>
      <c r="M9" s="20" t="s">
        <v>229</v>
      </c>
      <c r="N9" s="117" t="s">
        <v>233</v>
      </c>
    </row>
    <row r="10" spans="1:14" ht="17.25" x14ac:dyDescent="0.35">
      <c r="A10" s="10" t="s">
        <v>10</v>
      </c>
      <c r="B10" s="134" t="s">
        <v>1</v>
      </c>
      <c r="C10" s="135"/>
      <c r="D10" s="135"/>
      <c r="E10" s="135"/>
      <c r="F10" s="135"/>
      <c r="G10" s="135"/>
      <c r="H10" s="135"/>
      <c r="I10" s="135"/>
      <c r="J10" s="135"/>
      <c r="K10" s="7"/>
      <c r="L10" s="22"/>
      <c r="M10" s="22"/>
      <c r="N10" s="103"/>
    </row>
    <row r="11" spans="1:14" ht="33.6" customHeight="1" x14ac:dyDescent="0.35">
      <c r="A11" s="11"/>
      <c r="B11" s="123" t="s">
        <v>56</v>
      </c>
      <c r="C11" s="123"/>
      <c r="D11" s="123"/>
      <c r="E11" s="123"/>
      <c r="F11" s="123"/>
      <c r="G11" s="123"/>
      <c r="H11" s="123"/>
      <c r="I11" s="123"/>
      <c r="J11" s="123"/>
      <c r="K11" s="30">
        <v>1345</v>
      </c>
      <c r="L11" s="70"/>
      <c r="M11" s="70">
        <v>0</v>
      </c>
      <c r="N11" s="99"/>
    </row>
    <row r="12" spans="1:14" ht="18" customHeight="1" x14ac:dyDescent="0.35">
      <c r="A12" s="11"/>
      <c r="B12" s="163" t="s">
        <v>87</v>
      </c>
      <c r="C12" s="164"/>
      <c r="D12" s="164"/>
      <c r="E12" s="164"/>
      <c r="F12" s="164"/>
      <c r="G12" s="164"/>
      <c r="H12" s="164"/>
      <c r="I12" s="164"/>
      <c r="J12" s="123"/>
      <c r="K12" s="30"/>
      <c r="L12" s="70"/>
      <c r="M12" s="70">
        <v>1500</v>
      </c>
      <c r="N12" s="99"/>
    </row>
    <row r="13" spans="1:14" ht="33.75" customHeight="1" x14ac:dyDescent="0.35">
      <c r="A13" s="12" t="s">
        <v>11</v>
      </c>
      <c r="B13" s="136" t="s">
        <v>2</v>
      </c>
      <c r="C13" s="137"/>
      <c r="D13" s="137"/>
      <c r="E13" s="137"/>
      <c r="F13" s="137"/>
      <c r="G13" s="137"/>
      <c r="H13" s="137"/>
      <c r="I13" s="137"/>
      <c r="J13" s="137"/>
      <c r="K13" s="29"/>
      <c r="L13" s="60"/>
      <c r="M13" s="60"/>
      <c r="N13" s="98"/>
    </row>
    <row r="14" spans="1:14" ht="18" customHeight="1" x14ac:dyDescent="0.35">
      <c r="A14" s="12"/>
      <c r="B14" s="178" t="s">
        <v>220</v>
      </c>
      <c r="C14" s="178"/>
      <c r="D14" s="178"/>
      <c r="E14" s="178"/>
      <c r="F14" s="178"/>
      <c r="G14" s="178"/>
      <c r="H14" s="178"/>
      <c r="I14" s="178"/>
      <c r="J14" s="178"/>
      <c r="K14" s="29"/>
      <c r="L14" s="60"/>
      <c r="M14" s="60">
        <v>1100</v>
      </c>
      <c r="N14" s="98">
        <v>1100</v>
      </c>
    </row>
    <row r="15" spans="1:14" ht="18" customHeight="1" x14ac:dyDescent="0.35">
      <c r="A15" s="12"/>
      <c r="B15" s="178" t="s">
        <v>221</v>
      </c>
      <c r="C15" s="178"/>
      <c r="D15" s="178"/>
      <c r="E15" s="178"/>
      <c r="F15" s="178"/>
      <c r="G15" s="178"/>
      <c r="H15" s="178"/>
      <c r="I15" s="178"/>
      <c r="J15" s="178"/>
      <c r="K15" s="29"/>
      <c r="L15" s="60"/>
      <c r="M15" s="60">
        <v>50</v>
      </c>
      <c r="N15" s="98">
        <v>50</v>
      </c>
    </row>
    <row r="16" spans="1:14" ht="18" customHeight="1" x14ac:dyDescent="0.35">
      <c r="A16" s="12"/>
      <c r="B16" s="143" t="s">
        <v>222</v>
      </c>
      <c r="C16" s="145"/>
      <c r="D16" s="145"/>
      <c r="E16" s="145"/>
      <c r="F16" s="145"/>
      <c r="G16" s="145"/>
      <c r="H16" s="145"/>
      <c r="I16" s="145"/>
      <c r="J16" s="145"/>
      <c r="K16" s="29"/>
      <c r="L16" s="60"/>
      <c r="M16" s="60">
        <v>300</v>
      </c>
      <c r="N16" s="98">
        <v>300</v>
      </c>
    </row>
    <row r="17" spans="1:14" ht="17.25" x14ac:dyDescent="0.35">
      <c r="A17" s="11"/>
      <c r="B17" s="143" t="s">
        <v>223</v>
      </c>
      <c r="C17" s="145"/>
      <c r="D17" s="145"/>
      <c r="E17" s="145"/>
      <c r="F17" s="145"/>
      <c r="G17" s="145"/>
      <c r="H17" s="145"/>
      <c r="I17" s="145"/>
      <c r="J17" s="145"/>
      <c r="K17" s="28"/>
      <c r="L17" s="59"/>
      <c r="M17" s="59">
        <v>450</v>
      </c>
      <c r="N17" s="98">
        <v>450</v>
      </c>
    </row>
    <row r="18" spans="1:14" ht="17.25" x14ac:dyDescent="0.35">
      <c r="A18" s="13" t="s">
        <v>13</v>
      </c>
      <c r="B18" s="131" t="s">
        <v>3</v>
      </c>
      <c r="C18" s="132"/>
      <c r="D18" s="132"/>
      <c r="E18" s="132"/>
      <c r="F18" s="132"/>
      <c r="G18" s="132"/>
      <c r="H18" s="132"/>
      <c r="I18" s="132"/>
      <c r="J18" s="132"/>
      <c r="K18" s="28"/>
      <c r="L18" s="59"/>
      <c r="M18" s="59"/>
      <c r="N18" s="98"/>
    </row>
    <row r="19" spans="1:14" ht="18" customHeight="1" x14ac:dyDescent="0.35">
      <c r="A19" s="13"/>
      <c r="B19" s="144" t="s">
        <v>24</v>
      </c>
      <c r="C19" s="144"/>
      <c r="D19" s="144"/>
      <c r="E19" s="144"/>
      <c r="F19" s="144"/>
      <c r="G19" s="144"/>
      <c r="H19" s="144"/>
      <c r="I19" s="144"/>
      <c r="J19" s="144"/>
      <c r="K19" s="30">
        <v>250</v>
      </c>
      <c r="L19" s="59"/>
      <c r="M19" s="59">
        <v>0</v>
      </c>
      <c r="N19" s="98"/>
    </row>
    <row r="20" spans="1:14" ht="20.100000000000001" customHeight="1" x14ac:dyDescent="0.35">
      <c r="A20" s="13"/>
      <c r="B20" s="144" t="s">
        <v>39</v>
      </c>
      <c r="C20" s="144"/>
      <c r="D20" s="144"/>
      <c r="E20" s="144"/>
      <c r="F20" s="144"/>
      <c r="G20" s="144"/>
      <c r="H20" s="144"/>
      <c r="I20" s="144"/>
      <c r="J20" s="144"/>
      <c r="K20" s="30">
        <v>173</v>
      </c>
      <c r="L20" s="59"/>
      <c r="M20" s="59">
        <v>0</v>
      </c>
      <c r="N20" s="98"/>
    </row>
    <row r="21" spans="1:14" ht="17.25" x14ac:dyDescent="0.35">
      <c r="A21" s="11"/>
      <c r="B21" s="144" t="s">
        <v>40</v>
      </c>
      <c r="C21" s="144"/>
      <c r="D21" s="144"/>
      <c r="E21" s="144"/>
      <c r="F21" s="144"/>
      <c r="G21" s="144"/>
      <c r="H21" s="144"/>
      <c r="I21" s="144"/>
      <c r="J21" s="144"/>
      <c r="K21" s="28">
        <v>1000</v>
      </c>
      <c r="L21" s="59"/>
      <c r="M21" s="59">
        <v>0</v>
      </c>
      <c r="N21" s="98"/>
    </row>
    <row r="22" spans="1:14" ht="17.25" x14ac:dyDescent="0.35">
      <c r="A22" s="11"/>
      <c r="B22" s="163" t="s">
        <v>88</v>
      </c>
      <c r="C22" s="164"/>
      <c r="D22" s="164"/>
      <c r="E22" s="164"/>
      <c r="F22" s="164"/>
      <c r="G22" s="164"/>
      <c r="H22" s="164"/>
      <c r="I22" s="164"/>
      <c r="J22" s="123"/>
      <c r="K22" s="28"/>
      <c r="L22" s="59"/>
      <c r="M22" s="59">
        <v>500</v>
      </c>
      <c r="N22" s="98">
        <v>499</v>
      </c>
    </row>
    <row r="23" spans="1:14" ht="17.25" x14ac:dyDescent="0.35">
      <c r="A23" s="11"/>
      <c r="B23" s="163" t="s">
        <v>89</v>
      </c>
      <c r="C23" s="164"/>
      <c r="D23" s="164"/>
      <c r="E23" s="164"/>
      <c r="F23" s="164"/>
      <c r="G23" s="164"/>
      <c r="H23" s="164"/>
      <c r="I23" s="164"/>
      <c r="J23" s="123"/>
      <c r="K23" s="28"/>
      <c r="L23" s="59"/>
      <c r="M23" s="59">
        <v>168</v>
      </c>
      <c r="N23" s="98">
        <v>54</v>
      </c>
    </row>
    <row r="24" spans="1:14" ht="17.25" x14ac:dyDescent="0.35">
      <c r="A24" s="13" t="s">
        <v>12</v>
      </c>
      <c r="B24" s="131" t="s">
        <v>4</v>
      </c>
      <c r="C24" s="132"/>
      <c r="D24" s="132"/>
      <c r="E24" s="132"/>
      <c r="F24" s="132"/>
      <c r="G24" s="132"/>
      <c r="H24" s="132"/>
      <c r="I24" s="132"/>
      <c r="J24" s="132"/>
      <c r="K24" s="28"/>
      <c r="L24" s="59"/>
      <c r="M24" s="59"/>
      <c r="N24" s="98"/>
    </row>
    <row r="25" spans="1:14" ht="17.25" x14ac:dyDescent="0.35">
      <c r="A25" s="11"/>
      <c r="B25" s="163" t="s">
        <v>224</v>
      </c>
      <c r="C25" s="164"/>
      <c r="D25" s="164"/>
      <c r="E25" s="164"/>
      <c r="F25" s="164"/>
      <c r="G25" s="164"/>
      <c r="H25" s="164"/>
      <c r="I25" s="164"/>
      <c r="J25" s="123"/>
      <c r="K25" s="31"/>
      <c r="L25" s="61"/>
      <c r="M25" s="61">
        <v>200</v>
      </c>
      <c r="N25" s="100"/>
    </row>
    <row r="26" spans="1:14" ht="17.25" x14ac:dyDescent="0.35">
      <c r="A26" s="18" t="s">
        <v>0</v>
      </c>
      <c r="B26" s="121" t="s">
        <v>5</v>
      </c>
      <c r="C26" s="122"/>
      <c r="D26" s="122"/>
      <c r="E26" s="122"/>
      <c r="F26" s="122"/>
      <c r="G26" s="122"/>
      <c r="H26" s="122"/>
      <c r="I26" s="122"/>
      <c r="J26" s="122"/>
      <c r="K26" s="31"/>
      <c r="L26" s="61"/>
      <c r="M26" s="61"/>
      <c r="N26" s="98"/>
    </row>
    <row r="27" spans="1:14" ht="17.25" x14ac:dyDescent="0.35">
      <c r="A27" s="18"/>
      <c r="B27" s="163" t="s">
        <v>225</v>
      </c>
      <c r="C27" s="164"/>
      <c r="D27" s="164"/>
      <c r="E27" s="164"/>
      <c r="F27" s="164"/>
      <c r="G27" s="164"/>
      <c r="H27" s="164"/>
      <c r="I27" s="164"/>
      <c r="J27" s="123"/>
      <c r="K27" s="31"/>
      <c r="L27" s="61"/>
      <c r="M27" s="61">
        <v>250</v>
      </c>
      <c r="N27" s="100"/>
    </row>
    <row r="28" spans="1:14" ht="18" customHeight="1" x14ac:dyDescent="0.35">
      <c r="A28" s="18"/>
      <c r="B28" s="175" t="s">
        <v>226</v>
      </c>
      <c r="C28" s="176"/>
      <c r="D28" s="176"/>
      <c r="E28" s="176"/>
      <c r="F28" s="176"/>
      <c r="G28" s="176"/>
      <c r="H28" s="176"/>
      <c r="I28" s="176"/>
      <c r="J28" s="176"/>
      <c r="K28" s="74"/>
      <c r="L28" s="38"/>
      <c r="M28" s="38">
        <v>750</v>
      </c>
      <c r="N28" s="100"/>
    </row>
    <row r="29" spans="1:14" ht="18" customHeight="1" thickBot="1" x14ac:dyDescent="0.4">
      <c r="A29" s="14"/>
      <c r="B29" s="177" t="s">
        <v>227</v>
      </c>
      <c r="C29" s="177"/>
      <c r="D29" s="177"/>
      <c r="E29" s="177"/>
      <c r="F29" s="177"/>
      <c r="G29" s="177"/>
      <c r="H29" s="177"/>
      <c r="I29" s="177"/>
      <c r="J29" s="177"/>
      <c r="K29" s="24"/>
      <c r="L29" s="39"/>
      <c r="M29" s="39">
        <v>500</v>
      </c>
      <c r="N29" s="101">
        <v>500</v>
      </c>
    </row>
    <row r="30" spans="1:14" ht="24.95" customHeight="1" thickTop="1" x14ac:dyDescent="0.3">
      <c r="A30" s="63"/>
      <c r="B30" s="172" t="s">
        <v>7</v>
      </c>
      <c r="C30" s="172"/>
      <c r="D30" s="172"/>
      <c r="E30" s="172"/>
      <c r="F30" s="172"/>
      <c r="G30" s="172"/>
      <c r="H30" s="172"/>
      <c r="I30" s="172"/>
      <c r="J30" s="172"/>
      <c r="K30" s="56">
        <f>SUM(K10:K28)</f>
        <v>2768</v>
      </c>
      <c r="L30" s="69">
        <v>3000</v>
      </c>
      <c r="M30" s="56">
        <f>SUM(M11:M29)</f>
        <v>5768</v>
      </c>
      <c r="N30" s="86">
        <f>SUM(N11:N29)</f>
        <v>2953</v>
      </c>
    </row>
    <row r="31" spans="1:14" ht="20.100000000000001" customHeight="1" x14ac:dyDescent="0.3">
      <c r="A31" s="57"/>
      <c r="B31" s="148" t="s">
        <v>62</v>
      </c>
      <c r="C31" s="148"/>
      <c r="D31" s="148"/>
      <c r="E31" s="148"/>
      <c r="F31" s="148"/>
      <c r="G31" s="148"/>
      <c r="H31" s="148"/>
      <c r="I31" s="148"/>
      <c r="J31" s="148"/>
      <c r="K31" s="46"/>
      <c r="L31" s="46">
        <v>3000</v>
      </c>
      <c r="M31" s="46"/>
      <c r="N31" s="33"/>
    </row>
    <row r="32" spans="1:14" ht="20.100000000000001" customHeight="1" thickBot="1" x14ac:dyDescent="0.35">
      <c r="A32" s="58"/>
      <c r="B32" s="125" t="s">
        <v>230</v>
      </c>
      <c r="C32" s="125"/>
      <c r="D32" s="125"/>
      <c r="E32" s="125"/>
      <c r="F32" s="125"/>
      <c r="G32" s="125"/>
      <c r="H32" s="125"/>
      <c r="I32" s="125"/>
      <c r="J32" s="125"/>
      <c r="K32" s="126">
        <f>K31+L31-M30+K30</f>
        <v>0</v>
      </c>
      <c r="L32" s="157"/>
      <c r="M32" s="84"/>
      <c r="N32" s="52"/>
    </row>
    <row r="33" spans="2:14" ht="17.25" x14ac:dyDescent="0.35">
      <c r="B33" s="130" t="s">
        <v>52</v>
      </c>
      <c r="C33" s="130"/>
      <c r="D33" s="130"/>
      <c r="E33" s="130"/>
      <c r="F33" s="130"/>
      <c r="G33" s="130"/>
      <c r="H33" s="130"/>
      <c r="I33" s="130"/>
      <c r="J33" s="130"/>
      <c r="K33" s="2">
        <v>900</v>
      </c>
      <c r="L33" s="27">
        <f>L30*0.4</f>
        <v>1200</v>
      </c>
      <c r="M33" s="27">
        <v>1500</v>
      </c>
      <c r="N33" s="2">
        <v>500</v>
      </c>
    </row>
    <row r="34" spans="2:14" x14ac:dyDescent="0.3">
      <c r="B34" s="118"/>
      <c r="C34" s="118"/>
      <c r="D34" s="118"/>
      <c r="E34" s="118"/>
      <c r="F34" s="118"/>
      <c r="G34" s="118"/>
      <c r="H34" s="118"/>
      <c r="I34" s="118"/>
      <c r="J34" s="118"/>
    </row>
  </sheetData>
  <mergeCells count="28">
    <mergeCell ref="B18:J18"/>
    <mergeCell ref="A3:N3"/>
    <mergeCell ref="B9:J9"/>
    <mergeCell ref="B10:J10"/>
    <mergeCell ref="B11:J11"/>
    <mergeCell ref="B12:J12"/>
    <mergeCell ref="B13:J13"/>
    <mergeCell ref="B14:J14"/>
    <mergeCell ref="B15:J15"/>
    <mergeCell ref="B16:J16"/>
    <mergeCell ref="B17:J17"/>
    <mergeCell ref="B30:J30"/>
    <mergeCell ref="B19:J19"/>
    <mergeCell ref="B20:J20"/>
    <mergeCell ref="B21:J21"/>
    <mergeCell ref="B22:J22"/>
    <mergeCell ref="B23:J23"/>
    <mergeCell ref="B24:J24"/>
    <mergeCell ref="B25:J25"/>
    <mergeCell ref="B26:J26"/>
    <mergeCell ref="B27:J27"/>
    <mergeCell ref="B28:J28"/>
    <mergeCell ref="B29:J29"/>
    <mergeCell ref="B31:J31"/>
    <mergeCell ref="B32:J32"/>
    <mergeCell ref="K32:L32"/>
    <mergeCell ref="B33:J33"/>
    <mergeCell ref="B34:J34"/>
  </mergeCells>
  <pageMargins left="0.70866141732283472" right="0.70866141732283472" top="0.74803149606299213" bottom="0.74803149606299213" header="0.31496062992125984" footer="0.31496062992125984"/>
  <pageSetup paperSize="9" scale="57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N30"/>
  <sheetViews>
    <sheetView view="pageBreakPreview" topLeftCell="A11" zoomScaleNormal="100" zoomScaleSheetLayoutView="100" workbookViewId="0">
      <selection activeCell="T14" sqref="T14"/>
    </sheetView>
  </sheetViews>
  <sheetFormatPr defaultColWidth="9.140625" defaultRowHeight="16.5" x14ac:dyDescent="0.3"/>
  <cols>
    <col min="1" max="1" width="4.7109375" style="1" customWidth="1"/>
    <col min="2" max="9" width="9.140625" style="1"/>
    <col min="10" max="10" width="5.85546875" style="1" customWidth="1"/>
    <col min="11" max="14" width="17.7109375" style="1" customWidth="1"/>
    <col min="15" max="16384" width="9.140625" style="1"/>
  </cols>
  <sheetData>
    <row r="1" spans="1:14" x14ac:dyDescent="0.3">
      <c r="A1" s="25" t="s">
        <v>41</v>
      </c>
    </row>
    <row r="3" spans="1:14" ht="18" x14ac:dyDescent="0.35">
      <c r="A3" s="128" t="s">
        <v>25</v>
      </c>
      <c r="B3" s="128"/>
      <c r="C3" s="128"/>
      <c r="D3" s="128"/>
      <c r="E3" s="128"/>
      <c r="F3" s="128"/>
      <c r="G3" s="128"/>
      <c r="H3" s="128"/>
      <c r="I3" s="128"/>
      <c r="J3" s="128"/>
      <c r="K3" s="128"/>
      <c r="L3" s="128"/>
      <c r="M3" s="128"/>
      <c r="N3" s="128"/>
    </row>
    <row r="4" spans="1:14" ht="18" x14ac:dyDescent="0.3"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</row>
    <row r="5" spans="1:14" ht="18" x14ac:dyDescent="0.3"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</row>
    <row r="6" spans="1:14" ht="24.95" customHeight="1" x14ac:dyDescent="0.35">
      <c r="A6" s="4" t="s">
        <v>19</v>
      </c>
      <c r="B6" s="17"/>
      <c r="C6" s="17"/>
      <c r="D6" s="17"/>
      <c r="E6" s="17"/>
      <c r="F6" s="17"/>
    </row>
    <row r="7" spans="1:14" ht="24.95" customHeight="1" x14ac:dyDescent="0.35">
      <c r="A7" s="4"/>
      <c r="B7" s="17"/>
      <c r="C7" s="17"/>
      <c r="D7" s="17"/>
      <c r="E7" s="17"/>
      <c r="F7" s="17"/>
    </row>
    <row r="8" spans="1:14" ht="18" thickBot="1" x14ac:dyDescent="0.4">
      <c r="B8" s="4"/>
      <c r="N8" s="35" t="s">
        <v>59</v>
      </c>
    </row>
    <row r="9" spans="1:14" ht="72.75" customHeight="1" thickBot="1" x14ac:dyDescent="0.35">
      <c r="A9" s="21" t="s">
        <v>9</v>
      </c>
      <c r="B9" s="133" t="s">
        <v>6</v>
      </c>
      <c r="C9" s="133"/>
      <c r="D9" s="133"/>
      <c r="E9" s="133"/>
      <c r="F9" s="133"/>
      <c r="G9" s="133"/>
      <c r="H9" s="133"/>
      <c r="I9" s="133"/>
      <c r="J9" s="133"/>
      <c r="K9" s="20" t="s">
        <v>61</v>
      </c>
      <c r="L9" s="36" t="s">
        <v>60</v>
      </c>
      <c r="M9" s="20" t="s">
        <v>229</v>
      </c>
      <c r="N9" s="117" t="s">
        <v>233</v>
      </c>
    </row>
    <row r="10" spans="1:14" ht="17.25" x14ac:dyDescent="0.35">
      <c r="A10" s="10" t="s">
        <v>10</v>
      </c>
      <c r="B10" s="134" t="s">
        <v>1</v>
      </c>
      <c r="C10" s="135"/>
      <c r="D10" s="135"/>
      <c r="E10" s="135"/>
      <c r="F10" s="135"/>
      <c r="G10" s="135"/>
      <c r="H10" s="135"/>
      <c r="I10" s="135"/>
      <c r="J10" s="135"/>
      <c r="K10" s="7"/>
      <c r="L10" s="22"/>
      <c r="M10" s="22"/>
      <c r="N10" s="62"/>
    </row>
    <row r="11" spans="1:14" ht="17.25" x14ac:dyDescent="0.35">
      <c r="A11" s="11"/>
      <c r="B11" s="123"/>
      <c r="C11" s="144"/>
      <c r="D11" s="144"/>
      <c r="E11" s="144"/>
      <c r="F11" s="144"/>
      <c r="G11" s="144"/>
      <c r="H11" s="144"/>
      <c r="I11" s="144"/>
      <c r="J11" s="144"/>
      <c r="K11" s="5"/>
      <c r="L11" s="23"/>
      <c r="M11" s="23"/>
      <c r="N11" s="98"/>
    </row>
    <row r="12" spans="1:14" ht="33.75" customHeight="1" x14ac:dyDescent="0.35">
      <c r="A12" s="12" t="s">
        <v>11</v>
      </c>
      <c r="B12" s="136" t="s">
        <v>2</v>
      </c>
      <c r="C12" s="137"/>
      <c r="D12" s="137"/>
      <c r="E12" s="137"/>
      <c r="F12" s="137"/>
      <c r="G12" s="137"/>
      <c r="H12" s="137"/>
      <c r="I12" s="137"/>
      <c r="J12" s="137"/>
      <c r="K12" s="6"/>
      <c r="L12" s="37"/>
      <c r="M12" s="37"/>
      <c r="N12" s="98"/>
    </row>
    <row r="13" spans="1:14" ht="35.25" customHeight="1" x14ac:dyDescent="0.35">
      <c r="A13" s="12"/>
      <c r="B13" s="123" t="s">
        <v>160</v>
      </c>
      <c r="C13" s="144"/>
      <c r="D13" s="144"/>
      <c r="E13" s="144"/>
      <c r="F13" s="144"/>
      <c r="G13" s="144"/>
      <c r="H13" s="144"/>
      <c r="I13" s="144"/>
      <c r="J13" s="144"/>
      <c r="K13" s="6"/>
      <c r="L13" s="37"/>
      <c r="M13" s="90">
        <v>200</v>
      </c>
      <c r="N13" s="99">
        <v>200</v>
      </c>
    </row>
    <row r="14" spans="1:14" ht="36" customHeight="1" x14ac:dyDescent="0.35">
      <c r="A14" s="12"/>
      <c r="B14" s="123" t="s">
        <v>161</v>
      </c>
      <c r="C14" s="144"/>
      <c r="D14" s="144"/>
      <c r="E14" s="144"/>
      <c r="F14" s="144"/>
      <c r="G14" s="144"/>
      <c r="H14" s="144"/>
      <c r="I14" s="144"/>
      <c r="J14" s="144"/>
      <c r="K14" s="6"/>
      <c r="L14" s="37"/>
      <c r="M14" s="90">
        <v>300</v>
      </c>
      <c r="N14" s="99">
        <v>300</v>
      </c>
    </row>
    <row r="15" spans="1:14" ht="34.5" customHeight="1" x14ac:dyDescent="0.35">
      <c r="A15" s="11"/>
      <c r="B15" s="123" t="s">
        <v>162</v>
      </c>
      <c r="C15" s="144"/>
      <c r="D15" s="144"/>
      <c r="E15" s="144"/>
      <c r="F15" s="144"/>
      <c r="G15" s="144"/>
      <c r="H15" s="144"/>
      <c r="I15" s="144"/>
      <c r="J15" s="144"/>
      <c r="K15" s="5"/>
      <c r="L15" s="23"/>
      <c r="M15" s="87">
        <v>300</v>
      </c>
      <c r="N15" s="99">
        <v>300</v>
      </c>
    </row>
    <row r="16" spans="1:14" ht="17.25" x14ac:dyDescent="0.35">
      <c r="A16" s="13" t="s">
        <v>13</v>
      </c>
      <c r="B16" s="131" t="s">
        <v>3</v>
      </c>
      <c r="C16" s="132"/>
      <c r="D16" s="132"/>
      <c r="E16" s="132"/>
      <c r="F16" s="132"/>
      <c r="G16" s="132"/>
      <c r="H16" s="132"/>
      <c r="I16" s="132"/>
      <c r="J16" s="132"/>
      <c r="K16" s="5"/>
      <c r="L16" s="23"/>
      <c r="M16" s="87"/>
      <c r="N16" s="98"/>
    </row>
    <row r="17" spans="1:14" ht="18" customHeight="1" x14ac:dyDescent="0.35">
      <c r="A17" s="13"/>
      <c r="B17" s="123" t="s">
        <v>42</v>
      </c>
      <c r="C17" s="123"/>
      <c r="D17" s="123"/>
      <c r="E17" s="123"/>
      <c r="F17" s="123"/>
      <c r="G17" s="123"/>
      <c r="H17" s="123"/>
      <c r="I17" s="123"/>
      <c r="J17" s="123"/>
      <c r="K17" s="5">
        <v>250</v>
      </c>
      <c r="L17" s="23"/>
      <c r="M17" s="87">
        <v>250</v>
      </c>
      <c r="N17" s="98"/>
    </row>
    <row r="18" spans="1:14" ht="18" customHeight="1" x14ac:dyDescent="0.35">
      <c r="A18" s="13"/>
      <c r="B18" s="163" t="s">
        <v>163</v>
      </c>
      <c r="C18" s="164"/>
      <c r="D18" s="164"/>
      <c r="E18" s="164"/>
      <c r="F18" s="164"/>
      <c r="G18" s="164"/>
      <c r="H18" s="164"/>
      <c r="I18" s="164"/>
      <c r="J18" s="123"/>
      <c r="K18" s="5"/>
      <c r="L18" s="23"/>
      <c r="M18" s="87">
        <v>100</v>
      </c>
      <c r="N18" s="98">
        <v>100</v>
      </c>
    </row>
    <row r="19" spans="1:14" ht="17.25" x14ac:dyDescent="0.35">
      <c r="A19" s="13" t="s">
        <v>12</v>
      </c>
      <c r="B19" s="131" t="s">
        <v>4</v>
      </c>
      <c r="C19" s="132"/>
      <c r="D19" s="132"/>
      <c r="E19" s="132"/>
      <c r="F19" s="132"/>
      <c r="G19" s="132"/>
      <c r="H19" s="132"/>
      <c r="I19" s="132"/>
      <c r="J19" s="132"/>
      <c r="K19" s="5"/>
      <c r="L19" s="23"/>
      <c r="M19" s="87"/>
      <c r="N19" s="98"/>
    </row>
    <row r="20" spans="1:14" ht="17.25" x14ac:dyDescent="0.35">
      <c r="A20" s="11"/>
      <c r="B20" s="119"/>
      <c r="C20" s="120"/>
      <c r="D20" s="120"/>
      <c r="E20" s="120"/>
      <c r="F20" s="120"/>
      <c r="G20" s="120"/>
      <c r="H20" s="120"/>
      <c r="I20" s="120"/>
      <c r="J20" s="120"/>
      <c r="K20" s="5"/>
      <c r="L20" s="23"/>
      <c r="M20" s="87"/>
      <c r="N20" s="98"/>
    </row>
    <row r="21" spans="1:14" ht="17.25" x14ac:dyDescent="0.35">
      <c r="A21" s="18" t="s">
        <v>0</v>
      </c>
      <c r="B21" s="121" t="s">
        <v>5</v>
      </c>
      <c r="C21" s="122"/>
      <c r="D21" s="122"/>
      <c r="E21" s="122"/>
      <c r="F21" s="122"/>
      <c r="G21" s="122"/>
      <c r="H21" s="122"/>
      <c r="I21" s="122"/>
      <c r="J21" s="122"/>
      <c r="K21" s="19"/>
      <c r="L21" s="38"/>
      <c r="M21" s="91"/>
      <c r="N21" s="98"/>
    </row>
    <row r="22" spans="1:14" ht="33.75" customHeight="1" x14ac:dyDescent="0.35">
      <c r="A22" s="18"/>
      <c r="B22" s="163" t="s">
        <v>164</v>
      </c>
      <c r="C22" s="164"/>
      <c r="D22" s="164"/>
      <c r="E22" s="164"/>
      <c r="F22" s="164"/>
      <c r="G22" s="164"/>
      <c r="H22" s="164"/>
      <c r="I22" s="164"/>
      <c r="J22" s="123"/>
      <c r="K22" s="19"/>
      <c r="L22" s="38"/>
      <c r="M22" s="91">
        <v>300</v>
      </c>
      <c r="N22" s="113">
        <v>300</v>
      </c>
    </row>
    <row r="23" spans="1:14" ht="17.25" x14ac:dyDescent="0.35">
      <c r="A23" s="18"/>
      <c r="B23" s="163" t="s">
        <v>165</v>
      </c>
      <c r="C23" s="164"/>
      <c r="D23" s="164"/>
      <c r="E23" s="164"/>
      <c r="F23" s="164"/>
      <c r="G23" s="164"/>
      <c r="H23" s="164"/>
      <c r="I23" s="164"/>
      <c r="J23" s="123"/>
      <c r="K23" s="19"/>
      <c r="L23" s="38"/>
      <c r="M23" s="91">
        <v>200</v>
      </c>
      <c r="N23" s="113">
        <v>200</v>
      </c>
    </row>
    <row r="24" spans="1:14" ht="34.5" customHeight="1" x14ac:dyDescent="0.35">
      <c r="A24" s="18"/>
      <c r="B24" s="163" t="s">
        <v>166</v>
      </c>
      <c r="C24" s="164"/>
      <c r="D24" s="164"/>
      <c r="E24" s="164"/>
      <c r="F24" s="164"/>
      <c r="G24" s="164"/>
      <c r="H24" s="164"/>
      <c r="I24" s="164"/>
      <c r="J24" s="123"/>
      <c r="K24" s="19"/>
      <c r="L24" s="38"/>
      <c r="M24" s="91">
        <v>350</v>
      </c>
      <c r="N24" s="113">
        <v>350</v>
      </c>
    </row>
    <row r="25" spans="1:14" ht="18" customHeight="1" thickBot="1" x14ac:dyDescent="0.4">
      <c r="A25" s="14"/>
      <c r="B25" s="179" t="s">
        <v>167</v>
      </c>
      <c r="C25" s="177"/>
      <c r="D25" s="177"/>
      <c r="E25" s="177"/>
      <c r="F25" s="177"/>
      <c r="G25" s="177"/>
      <c r="H25" s="177"/>
      <c r="I25" s="177"/>
      <c r="J25" s="177"/>
      <c r="K25" s="24"/>
      <c r="L25" s="39"/>
      <c r="M25" s="89">
        <v>300</v>
      </c>
      <c r="N25" s="101">
        <v>300</v>
      </c>
    </row>
    <row r="26" spans="1:14" ht="24.95" customHeight="1" thickTop="1" x14ac:dyDescent="0.3">
      <c r="A26" s="63"/>
      <c r="B26" s="172" t="s">
        <v>7</v>
      </c>
      <c r="C26" s="172"/>
      <c r="D26" s="172"/>
      <c r="E26" s="172"/>
      <c r="F26" s="172"/>
      <c r="G26" s="172"/>
      <c r="H26" s="172"/>
      <c r="I26" s="172"/>
      <c r="J26" s="172"/>
      <c r="K26" s="56">
        <f>SUM(K10:K25)</f>
        <v>250</v>
      </c>
      <c r="L26" s="56">
        <v>3000</v>
      </c>
      <c r="M26" s="56">
        <f>SUM(M11:M25)</f>
        <v>2300</v>
      </c>
      <c r="N26" s="86">
        <f>SUM(N11:N25)</f>
        <v>2050</v>
      </c>
    </row>
    <row r="27" spans="1:14" ht="20.100000000000001" customHeight="1" x14ac:dyDescent="0.3">
      <c r="A27" s="57"/>
      <c r="B27" s="148" t="s">
        <v>62</v>
      </c>
      <c r="C27" s="148"/>
      <c r="D27" s="148"/>
      <c r="E27" s="148"/>
      <c r="F27" s="148"/>
      <c r="G27" s="148"/>
      <c r="H27" s="148"/>
      <c r="I27" s="148"/>
      <c r="J27" s="148"/>
      <c r="K27" s="46">
        <v>1800</v>
      </c>
      <c r="L27" s="46">
        <v>3000</v>
      </c>
      <c r="M27" s="46"/>
      <c r="N27" s="33"/>
    </row>
    <row r="28" spans="1:14" ht="20.100000000000001" customHeight="1" thickBot="1" x14ac:dyDescent="0.35">
      <c r="A28" s="58"/>
      <c r="B28" s="125" t="s">
        <v>230</v>
      </c>
      <c r="C28" s="125"/>
      <c r="D28" s="125"/>
      <c r="E28" s="125"/>
      <c r="F28" s="125"/>
      <c r="G28" s="125"/>
      <c r="H28" s="125"/>
      <c r="I28" s="125"/>
      <c r="J28" s="125"/>
      <c r="K28" s="126">
        <f>K27+L27+K26-M26</f>
        <v>2750</v>
      </c>
      <c r="L28" s="157"/>
      <c r="M28" s="84"/>
      <c r="N28" s="52"/>
    </row>
    <row r="29" spans="1:14" ht="17.25" x14ac:dyDescent="0.35">
      <c r="B29" s="130" t="s">
        <v>52</v>
      </c>
      <c r="C29" s="130"/>
      <c r="D29" s="130"/>
      <c r="E29" s="130"/>
      <c r="F29" s="130"/>
      <c r="G29" s="130"/>
      <c r="H29" s="130"/>
      <c r="I29" s="130"/>
      <c r="J29" s="130"/>
      <c r="K29" s="2">
        <v>500</v>
      </c>
      <c r="L29" s="27">
        <f>L26*0.4</f>
        <v>1200</v>
      </c>
      <c r="M29" s="27">
        <v>1150</v>
      </c>
      <c r="N29" s="27">
        <v>1150</v>
      </c>
    </row>
    <row r="30" spans="1:14" x14ac:dyDescent="0.3">
      <c r="B30" s="118"/>
      <c r="C30" s="118"/>
      <c r="D30" s="118"/>
      <c r="E30" s="118"/>
      <c r="F30" s="118"/>
      <c r="G30" s="118"/>
      <c r="H30" s="118"/>
      <c r="I30" s="118"/>
      <c r="J30" s="118"/>
    </row>
  </sheetData>
  <mergeCells count="24">
    <mergeCell ref="B30:J30"/>
    <mergeCell ref="B15:J15"/>
    <mergeCell ref="B16:J16"/>
    <mergeCell ref="B17:J17"/>
    <mergeCell ref="B19:J19"/>
    <mergeCell ref="B20:J20"/>
    <mergeCell ref="B21:J21"/>
    <mergeCell ref="B25:J25"/>
    <mergeCell ref="B26:J26"/>
    <mergeCell ref="B27:J27"/>
    <mergeCell ref="B29:J29"/>
    <mergeCell ref="B28:J28"/>
    <mergeCell ref="B9:J9"/>
    <mergeCell ref="B10:J10"/>
    <mergeCell ref="B11:J11"/>
    <mergeCell ref="K28:L28"/>
    <mergeCell ref="A3:N3"/>
    <mergeCell ref="B12:J12"/>
    <mergeCell ref="B13:J13"/>
    <mergeCell ref="B14:J14"/>
    <mergeCell ref="B18:J18"/>
    <mergeCell ref="B22:J22"/>
    <mergeCell ref="B23:J23"/>
    <mergeCell ref="B24:J24"/>
  </mergeCells>
  <pageMargins left="0.70866141732283472" right="0.70866141732283472" top="0.74803149606299213" bottom="0.74803149606299213" header="0.31496062992125984" footer="0.31496062992125984"/>
  <pageSetup paperSize="9" scale="57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N32"/>
  <sheetViews>
    <sheetView view="pageBreakPreview" topLeftCell="A11" zoomScaleNormal="100" zoomScaleSheetLayoutView="100" workbookViewId="0">
      <selection activeCell="R15" sqref="R15"/>
    </sheetView>
  </sheetViews>
  <sheetFormatPr defaultColWidth="9.140625" defaultRowHeight="16.5" x14ac:dyDescent="0.3"/>
  <cols>
    <col min="1" max="1" width="4.7109375" style="1" customWidth="1"/>
    <col min="2" max="9" width="9.140625" style="1"/>
    <col min="10" max="10" width="5.85546875" style="1" customWidth="1"/>
    <col min="11" max="14" width="17.7109375" style="1" customWidth="1"/>
    <col min="15" max="16384" width="9.140625" style="1"/>
  </cols>
  <sheetData>
    <row r="1" spans="1:14" x14ac:dyDescent="0.3">
      <c r="A1" s="25" t="s">
        <v>43</v>
      </c>
    </row>
    <row r="3" spans="1:14" ht="18" x14ac:dyDescent="0.35">
      <c r="A3" s="128" t="s">
        <v>25</v>
      </c>
      <c r="B3" s="128"/>
      <c r="C3" s="128"/>
      <c r="D3" s="128"/>
      <c r="E3" s="128"/>
      <c r="F3" s="128"/>
      <c r="G3" s="128"/>
      <c r="H3" s="128"/>
      <c r="I3" s="128"/>
      <c r="J3" s="128"/>
      <c r="K3" s="128"/>
      <c r="L3" s="128"/>
      <c r="M3" s="128"/>
      <c r="N3" s="128"/>
    </row>
    <row r="4" spans="1:14" ht="18" x14ac:dyDescent="0.3"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</row>
    <row r="5" spans="1:14" ht="18" x14ac:dyDescent="0.3"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</row>
    <row r="6" spans="1:14" ht="24.95" customHeight="1" x14ac:dyDescent="0.35">
      <c r="A6" s="4" t="s">
        <v>20</v>
      </c>
      <c r="B6" s="17"/>
      <c r="C6" s="17"/>
      <c r="D6" s="17"/>
      <c r="E6" s="17"/>
      <c r="F6" s="17"/>
    </row>
    <row r="7" spans="1:14" ht="24.95" customHeight="1" x14ac:dyDescent="0.35">
      <c r="A7" s="4"/>
      <c r="B7" s="17"/>
      <c r="C7" s="17"/>
      <c r="D7" s="17"/>
      <c r="E7" s="17"/>
      <c r="F7" s="17"/>
    </row>
    <row r="8" spans="1:14" ht="18" thickBot="1" x14ac:dyDescent="0.4">
      <c r="B8" s="4"/>
      <c r="N8" s="35" t="s">
        <v>59</v>
      </c>
    </row>
    <row r="9" spans="1:14" ht="72.75" customHeight="1" thickBot="1" x14ac:dyDescent="0.35">
      <c r="A9" s="21" t="s">
        <v>9</v>
      </c>
      <c r="B9" s="133" t="s">
        <v>6</v>
      </c>
      <c r="C9" s="133"/>
      <c r="D9" s="133"/>
      <c r="E9" s="133"/>
      <c r="F9" s="133"/>
      <c r="G9" s="133"/>
      <c r="H9" s="133"/>
      <c r="I9" s="133"/>
      <c r="J9" s="133"/>
      <c r="K9" s="20" t="s">
        <v>61</v>
      </c>
      <c r="L9" s="36" t="s">
        <v>60</v>
      </c>
      <c r="M9" s="20" t="s">
        <v>229</v>
      </c>
      <c r="N9" s="117" t="s">
        <v>233</v>
      </c>
    </row>
    <row r="10" spans="1:14" ht="17.25" x14ac:dyDescent="0.35">
      <c r="A10" s="10" t="s">
        <v>10</v>
      </c>
      <c r="B10" s="134" t="s">
        <v>1</v>
      </c>
      <c r="C10" s="135"/>
      <c r="D10" s="135"/>
      <c r="E10" s="135"/>
      <c r="F10" s="135"/>
      <c r="G10" s="135"/>
      <c r="H10" s="135"/>
      <c r="I10" s="135"/>
      <c r="J10" s="135"/>
      <c r="K10" s="7"/>
      <c r="L10" s="22"/>
      <c r="M10" s="22"/>
      <c r="N10" s="62"/>
    </row>
    <row r="11" spans="1:14" ht="17.25" x14ac:dyDescent="0.35">
      <c r="A11" s="11"/>
      <c r="B11" s="123" t="s">
        <v>96</v>
      </c>
      <c r="C11" s="144"/>
      <c r="D11" s="144"/>
      <c r="E11" s="144"/>
      <c r="F11" s="144"/>
      <c r="G11" s="144"/>
      <c r="H11" s="144"/>
      <c r="I11" s="144"/>
      <c r="J11" s="144"/>
      <c r="K11" s="5"/>
      <c r="L11" s="23"/>
      <c r="M11" s="59">
        <v>1500</v>
      </c>
      <c r="N11" s="98"/>
    </row>
    <row r="12" spans="1:14" ht="17.25" customHeight="1" x14ac:dyDescent="0.35">
      <c r="A12" s="11"/>
      <c r="B12" s="123" t="s">
        <v>200</v>
      </c>
      <c r="C12" s="144"/>
      <c r="D12" s="144"/>
      <c r="E12" s="144"/>
      <c r="F12" s="144"/>
      <c r="G12" s="144"/>
      <c r="H12" s="144"/>
      <c r="I12" s="144"/>
      <c r="J12" s="144"/>
      <c r="K12" s="5"/>
      <c r="L12" s="23"/>
      <c r="M12" s="23">
        <v>160</v>
      </c>
      <c r="N12" s="98"/>
    </row>
    <row r="13" spans="1:14" ht="33.75" customHeight="1" x14ac:dyDescent="0.35">
      <c r="A13" s="12" t="s">
        <v>11</v>
      </c>
      <c r="B13" s="136" t="s">
        <v>2</v>
      </c>
      <c r="C13" s="137"/>
      <c r="D13" s="137"/>
      <c r="E13" s="137"/>
      <c r="F13" s="137"/>
      <c r="G13" s="137"/>
      <c r="H13" s="137"/>
      <c r="I13" s="137"/>
      <c r="J13" s="137"/>
      <c r="K13" s="6"/>
      <c r="L13" s="37"/>
      <c r="M13" s="37"/>
      <c r="N13" s="98"/>
    </row>
    <row r="14" spans="1:14" ht="18" customHeight="1" x14ac:dyDescent="0.35">
      <c r="A14" s="12"/>
      <c r="B14" s="163" t="s">
        <v>90</v>
      </c>
      <c r="C14" s="164"/>
      <c r="D14" s="164"/>
      <c r="E14" s="164"/>
      <c r="F14" s="164"/>
      <c r="G14" s="164"/>
      <c r="H14" s="164"/>
      <c r="I14" s="164"/>
      <c r="J14" s="123"/>
      <c r="K14" s="6"/>
      <c r="L14" s="37"/>
      <c r="M14" s="37">
        <v>100</v>
      </c>
      <c r="N14" s="98">
        <v>100</v>
      </c>
    </row>
    <row r="15" spans="1:14" ht="33" customHeight="1" x14ac:dyDescent="0.35">
      <c r="A15" s="12"/>
      <c r="B15" s="163" t="s">
        <v>91</v>
      </c>
      <c r="C15" s="164"/>
      <c r="D15" s="164"/>
      <c r="E15" s="164"/>
      <c r="F15" s="164"/>
      <c r="G15" s="164"/>
      <c r="H15" s="164"/>
      <c r="I15" s="164"/>
      <c r="J15" s="123"/>
      <c r="K15" s="6"/>
      <c r="L15" s="37"/>
      <c r="M15" s="37">
        <v>100</v>
      </c>
      <c r="N15" s="98">
        <v>100</v>
      </c>
    </row>
    <row r="16" spans="1:14" ht="17.25" x14ac:dyDescent="0.35">
      <c r="A16" s="13" t="s">
        <v>13</v>
      </c>
      <c r="B16" s="131" t="s">
        <v>3</v>
      </c>
      <c r="C16" s="132"/>
      <c r="D16" s="132"/>
      <c r="E16" s="132"/>
      <c r="F16" s="132"/>
      <c r="G16" s="132"/>
      <c r="H16" s="132"/>
      <c r="I16" s="132"/>
      <c r="J16" s="132"/>
      <c r="K16" s="5"/>
      <c r="L16" s="23"/>
      <c r="M16" s="23"/>
      <c r="N16" s="98"/>
    </row>
    <row r="17" spans="1:14" ht="17.25" x14ac:dyDescent="0.35">
      <c r="A17" s="13"/>
      <c r="B17" s="163" t="s">
        <v>93</v>
      </c>
      <c r="C17" s="164"/>
      <c r="D17" s="164"/>
      <c r="E17" s="164"/>
      <c r="F17" s="164"/>
      <c r="G17" s="164"/>
      <c r="H17" s="164"/>
      <c r="I17" s="164"/>
      <c r="J17" s="123"/>
      <c r="K17" s="5"/>
      <c r="L17" s="23"/>
      <c r="M17" s="23">
        <v>209</v>
      </c>
      <c r="N17" s="98"/>
    </row>
    <row r="18" spans="1:14" ht="17.25" x14ac:dyDescent="0.35">
      <c r="A18" s="13"/>
      <c r="B18" s="163" t="s">
        <v>95</v>
      </c>
      <c r="C18" s="164"/>
      <c r="D18" s="164"/>
      <c r="E18" s="164"/>
      <c r="F18" s="164"/>
      <c r="G18" s="164"/>
      <c r="H18" s="164"/>
      <c r="I18" s="164"/>
      <c r="J18" s="123"/>
      <c r="K18" s="5"/>
      <c r="L18" s="23"/>
      <c r="M18" s="23">
        <v>80</v>
      </c>
      <c r="N18" s="98"/>
    </row>
    <row r="19" spans="1:14" ht="36" customHeight="1" x14ac:dyDescent="0.35">
      <c r="A19" s="11"/>
      <c r="B19" s="163" t="s">
        <v>92</v>
      </c>
      <c r="C19" s="164"/>
      <c r="D19" s="164"/>
      <c r="E19" s="164"/>
      <c r="F19" s="164"/>
      <c r="G19" s="164"/>
      <c r="H19" s="164"/>
      <c r="I19" s="164"/>
      <c r="J19" s="123"/>
      <c r="K19" s="5"/>
      <c r="L19" s="23"/>
      <c r="M19" s="70">
        <v>1000</v>
      </c>
      <c r="N19" s="99"/>
    </row>
    <row r="20" spans="1:14" ht="17.25" x14ac:dyDescent="0.35">
      <c r="A20" s="13" t="s">
        <v>12</v>
      </c>
      <c r="B20" s="131" t="s">
        <v>4</v>
      </c>
      <c r="C20" s="132"/>
      <c r="D20" s="132"/>
      <c r="E20" s="132"/>
      <c r="F20" s="132"/>
      <c r="G20" s="132"/>
      <c r="H20" s="132"/>
      <c r="I20" s="132"/>
      <c r="J20" s="132"/>
      <c r="K20" s="5"/>
      <c r="L20" s="23"/>
      <c r="M20" s="23"/>
      <c r="N20" s="98"/>
    </row>
    <row r="21" spans="1:14" ht="18" customHeight="1" x14ac:dyDescent="0.35">
      <c r="A21" s="65"/>
      <c r="B21" s="163" t="s">
        <v>94</v>
      </c>
      <c r="C21" s="164"/>
      <c r="D21" s="164"/>
      <c r="E21" s="164"/>
      <c r="F21" s="164"/>
      <c r="G21" s="164"/>
      <c r="H21" s="164"/>
      <c r="I21" s="164"/>
      <c r="J21" s="123"/>
      <c r="K21" s="19"/>
      <c r="L21" s="38"/>
      <c r="M21" s="38">
        <v>100</v>
      </c>
      <c r="N21" s="98"/>
    </row>
    <row r="22" spans="1:14" ht="17.25" x14ac:dyDescent="0.35">
      <c r="A22" s="18" t="s">
        <v>0</v>
      </c>
      <c r="B22" s="121" t="s">
        <v>5</v>
      </c>
      <c r="C22" s="122"/>
      <c r="D22" s="122"/>
      <c r="E22" s="122"/>
      <c r="F22" s="122"/>
      <c r="G22" s="122"/>
      <c r="H22" s="122"/>
      <c r="I22" s="122"/>
      <c r="J22" s="122"/>
      <c r="K22" s="19"/>
      <c r="L22" s="38"/>
      <c r="M22" s="38"/>
      <c r="N22" s="98"/>
    </row>
    <row r="23" spans="1:14" ht="18" customHeight="1" x14ac:dyDescent="0.35">
      <c r="A23" s="18"/>
      <c r="B23" s="180" t="s">
        <v>97</v>
      </c>
      <c r="C23" s="181"/>
      <c r="D23" s="181"/>
      <c r="E23" s="181"/>
      <c r="F23" s="181"/>
      <c r="G23" s="181"/>
      <c r="H23" s="181"/>
      <c r="I23" s="181"/>
      <c r="J23" s="141"/>
      <c r="K23" s="19"/>
      <c r="L23" s="38"/>
      <c r="M23" s="38">
        <v>300</v>
      </c>
      <c r="N23" s="113">
        <v>300</v>
      </c>
    </row>
    <row r="24" spans="1:14" ht="34.5" customHeight="1" x14ac:dyDescent="0.35">
      <c r="A24" s="18"/>
      <c r="B24" s="163" t="s">
        <v>98</v>
      </c>
      <c r="C24" s="164"/>
      <c r="D24" s="164"/>
      <c r="E24" s="164"/>
      <c r="F24" s="164"/>
      <c r="G24" s="164"/>
      <c r="H24" s="164"/>
      <c r="I24" s="164"/>
      <c r="J24" s="123"/>
      <c r="K24" s="19"/>
      <c r="L24" s="38"/>
      <c r="M24" s="38">
        <v>150</v>
      </c>
      <c r="N24" s="100">
        <v>150</v>
      </c>
    </row>
    <row r="25" spans="1:14" ht="17.25" x14ac:dyDescent="0.35">
      <c r="A25" s="18"/>
      <c r="B25" s="163" t="s">
        <v>99</v>
      </c>
      <c r="C25" s="164"/>
      <c r="D25" s="164"/>
      <c r="E25" s="164"/>
      <c r="F25" s="164"/>
      <c r="G25" s="164"/>
      <c r="H25" s="164"/>
      <c r="I25" s="164"/>
      <c r="J25" s="123"/>
      <c r="K25" s="19"/>
      <c r="L25" s="38"/>
      <c r="M25" s="38">
        <v>300</v>
      </c>
      <c r="N25" s="100"/>
    </row>
    <row r="26" spans="1:14" ht="17.25" x14ac:dyDescent="0.35">
      <c r="A26" s="18"/>
      <c r="B26" s="163" t="s">
        <v>100</v>
      </c>
      <c r="C26" s="164"/>
      <c r="D26" s="164"/>
      <c r="E26" s="164"/>
      <c r="F26" s="164"/>
      <c r="G26" s="164"/>
      <c r="H26" s="164"/>
      <c r="I26" s="164"/>
      <c r="J26" s="123"/>
      <c r="K26" s="19"/>
      <c r="L26" s="38"/>
      <c r="M26" s="38">
        <v>393</v>
      </c>
      <c r="N26" s="100">
        <f>100</f>
        <v>100</v>
      </c>
    </row>
    <row r="27" spans="1:14" ht="18" customHeight="1" thickBot="1" x14ac:dyDescent="0.4">
      <c r="A27" s="14"/>
      <c r="B27" s="163" t="s">
        <v>101</v>
      </c>
      <c r="C27" s="164"/>
      <c r="D27" s="164"/>
      <c r="E27" s="164"/>
      <c r="F27" s="164"/>
      <c r="G27" s="164"/>
      <c r="H27" s="164"/>
      <c r="I27" s="164"/>
      <c r="J27" s="123"/>
      <c r="K27" s="24"/>
      <c r="L27" s="39"/>
      <c r="M27" s="39">
        <v>150</v>
      </c>
      <c r="N27" s="101"/>
    </row>
    <row r="28" spans="1:14" ht="24.95" customHeight="1" thickTop="1" x14ac:dyDescent="0.3">
      <c r="A28" s="53"/>
      <c r="B28" s="182" t="s">
        <v>7</v>
      </c>
      <c r="C28" s="182"/>
      <c r="D28" s="182"/>
      <c r="E28" s="182"/>
      <c r="F28" s="182"/>
      <c r="G28" s="182"/>
      <c r="H28" s="182"/>
      <c r="I28" s="182"/>
      <c r="J28" s="182"/>
      <c r="K28" s="54">
        <f>SUM(K10:K27)</f>
        <v>0</v>
      </c>
      <c r="L28" s="55">
        <v>3000</v>
      </c>
      <c r="M28" s="56">
        <f>SUM(M11:M27)</f>
        <v>4542</v>
      </c>
      <c r="N28" s="86">
        <f>SUM(N11:N27)</f>
        <v>750</v>
      </c>
    </row>
    <row r="29" spans="1:14" ht="20.100000000000001" customHeight="1" x14ac:dyDescent="0.3">
      <c r="A29" s="45"/>
      <c r="B29" s="148" t="s">
        <v>62</v>
      </c>
      <c r="C29" s="148"/>
      <c r="D29" s="148"/>
      <c r="E29" s="148"/>
      <c r="F29" s="148"/>
      <c r="G29" s="148"/>
      <c r="H29" s="148"/>
      <c r="I29" s="148"/>
      <c r="J29" s="148"/>
      <c r="K29" s="46">
        <v>1449</v>
      </c>
      <c r="L29" s="47">
        <f>3000+293</f>
        <v>3293</v>
      </c>
      <c r="M29" s="47"/>
      <c r="N29" s="33"/>
    </row>
    <row r="30" spans="1:14" ht="20.100000000000001" customHeight="1" thickBot="1" x14ac:dyDescent="0.35">
      <c r="A30" s="44"/>
      <c r="B30" s="125" t="s">
        <v>230</v>
      </c>
      <c r="C30" s="125"/>
      <c r="D30" s="125"/>
      <c r="E30" s="125"/>
      <c r="F30" s="125"/>
      <c r="G30" s="125"/>
      <c r="H30" s="125"/>
      <c r="I30" s="125"/>
      <c r="J30" s="125"/>
      <c r="K30" s="126">
        <f>K29+L29+K28-M28</f>
        <v>200</v>
      </c>
      <c r="L30" s="127"/>
      <c r="M30" s="83"/>
      <c r="N30" s="114"/>
    </row>
    <row r="31" spans="1:14" ht="17.25" x14ac:dyDescent="0.35">
      <c r="B31" s="130" t="s">
        <v>52</v>
      </c>
      <c r="C31" s="130"/>
      <c r="D31" s="130"/>
      <c r="E31" s="130"/>
      <c r="F31" s="130"/>
      <c r="G31" s="130"/>
      <c r="H31" s="130"/>
      <c r="I31" s="130"/>
      <c r="J31" s="130"/>
      <c r="K31" s="2">
        <v>450</v>
      </c>
      <c r="L31" s="27">
        <f>L28*0.4</f>
        <v>1200</v>
      </c>
      <c r="M31" s="27">
        <v>1293</v>
      </c>
      <c r="N31" s="2">
        <v>550</v>
      </c>
    </row>
    <row r="32" spans="1:14" x14ac:dyDescent="0.3">
      <c r="B32" s="118"/>
      <c r="C32" s="118"/>
      <c r="D32" s="118"/>
      <c r="E32" s="118"/>
      <c r="F32" s="118"/>
      <c r="G32" s="118"/>
      <c r="H32" s="118"/>
      <c r="I32" s="118"/>
      <c r="J32" s="118"/>
    </row>
  </sheetData>
  <mergeCells count="26">
    <mergeCell ref="B32:J32"/>
    <mergeCell ref="B16:J16"/>
    <mergeCell ref="B20:J20"/>
    <mergeCell ref="B19:J19"/>
    <mergeCell ref="B22:J22"/>
    <mergeCell ref="B27:J27"/>
    <mergeCell ref="B28:J28"/>
    <mergeCell ref="B29:J29"/>
    <mergeCell ref="B31:J31"/>
    <mergeCell ref="B30:J30"/>
    <mergeCell ref="B17:J17"/>
    <mergeCell ref="B18:J18"/>
    <mergeCell ref="B21:J21"/>
    <mergeCell ref="B9:J9"/>
    <mergeCell ref="B10:J10"/>
    <mergeCell ref="B11:J11"/>
    <mergeCell ref="K30:L30"/>
    <mergeCell ref="A3:N3"/>
    <mergeCell ref="B13:J13"/>
    <mergeCell ref="B14:J14"/>
    <mergeCell ref="B15:J15"/>
    <mergeCell ref="B12:J12"/>
    <mergeCell ref="B23:J23"/>
    <mergeCell ref="B24:J24"/>
    <mergeCell ref="B25:J25"/>
    <mergeCell ref="B26:J26"/>
  </mergeCells>
  <pageMargins left="0.70866141732283472" right="0.70866141732283472" top="0.74803149606299213" bottom="0.74803149606299213" header="0.31496062992125984" footer="0.31496062992125984"/>
  <pageSetup paperSize="9" scale="57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N26"/>
  <sheetViews>
    <sheetView view="pageBreakPreview" topLeftCell="A8" zoomScaleNormal="100" zoomScaleSheetLayoutView="100" workbookViewId="0">
      <selection activeCell="R20" sqref="R20"/>
    </sheetView>
  </sheetViews>
  <sheetFormatPr defaultColWidth="9.140625" defaultRowHeight="16.5" x14ac:dyDescent="0.3"/>
  <cols>
    <col min="1" max="1" width="4.7109375" style="1" customWidth="1"/>
    <col min="2" max="9" width="9.140625" style="1"/>
    <col min="10" max="10" width="5.85546875" style="1" customWidth="1"/>
    <col min="11" max="14" width="17.7109375" style="1" customWidth="1"/>
    <col min="15" max="16384" width="9.140625" style="1"/>
  </cols>
  <sheetData>
    <row r="1" spans="1:14" x14ac:dyDescent="0.3">
      <c r="A1" s="25" t="s">
        <v>44</v>
      </c>
    </row>
    <row r="3" spans="1:14" ht="18" x14ac:dyDescent="0.35">
      <c r="A3" s="128" t="s">
        <v>25</v>
      </c>
      <c r="B3" s="128"/>
      <c r="C3" s="128"/>
      <c r="D3" s="128"/>
      <c r="E3" s="128"/>
      <c r="F3" s="128"/>
      <c r="G3" s="128"/>
      <c r="H3" s="128"/>
      <c r="I3" s="128"/>
      <c r="J3" s="128"/>
      <c r="K3" s="128"/>
      <c r="L3" s="128"/>
      <c r="M3" s="128"/>
      <c r="N3" s="128"/>
    </row>
    <row r="4" spans="1:14" ht="18" x14ac:dyDescent="0.3"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</row>
    <row r="5" spans="1:14" ht="18" x14ac:dyDescent="0.3"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</row>
    <row r="6" spans="1:14" ht="24.95" customHeight="1" x14ac:dyDescent="0.35">
      <c r="A6" s="4" t="s">
        <v>21</v>
      </c>
      <c r="B6" s="17"/>
      <c r="C6" s="17"/>
      <c r="D6" s="17"/>
      <c r="E6" s="17"/>
      <c r="F6" s="17"/>
    </row>
    <row r="7" spans="1:14" ht="24.95" customHeight="1" x14ac:dyDescent="0.35">
      <c r="A7" s="4"/>
      <c r="B7" s="17"/>
      <c r="C7" s="17"/>
      <c r="D7" s="17"/>
      <c r="E7" s="17"/>
      <c r="F7" s="17"/>
    </row>
    <row r="8" spans="1:14" ht="18" thickBot="1" x14ac:dyDescent="0.4">
      <c r="B8" s="4"/>
      <c r="N8" s="35" t="s">
        <v>59</v>
      </c>
    </row>
    <row r="9" spans="1:14" ht="72.75" customHeight="1" thickBot="1" x14ac:dyDescent="0.35">
      <c r="A9" s="21" t="s">
        <v>9</v>
      </c>
      <c r="B9" s="133" t="s">
        <v>6</v>
      </c>
      <c r="C9" s="133"/>
      <c r="D9" s="133"/>
      <c r="E9" s="133"/>
      <c r="F9" s="133"/>
      <c r="G9" s="133"/>
      <c r="H9" s="133"/>
      <c r="I9" s="133"/>
      <c r="J9" s="133"/>
      <c r="K9" s="20" t="s">
        <v>61</v>
      </c>
      <c r="L9" s="36" t="s">
        <v>60</v>
      </c>
      <c r="M9" s="20" t="s">
        <v>229</v>
      </c>
      <c r="N9" s="117" t="s">
        <v>233</v>
      </c>
    </row>
    <row r="10" spans="1:14" ht="17.25" x14ac:dyDescent="0.35">
      <c r="A10" s="10" t="s">
        <v>10</v>
      </c>
      <c r="B10" s="134" t="s">
        <v>1</v>
      </c>
      <c r="C10" s="135"/>
      <c r="D10" s="135"/>
      <c r="E10" s="135"/>
      <c r="F10" s="135"/>
      <c r="G10" s="135"/>
      <c r="H10" s="135"/>
      <c r="I10" s="135"/>
      <c r="J10" s="135"/>
      <c r="K10" s="7"/>
      <c r="L10" s="22"/>
      <c r="M10" s="22"/>
      <c r="N10" s="62"/>
    </row>
    <row r="11" spans="1:14" ht="18" customHeight="1" x14ac:dyDescent="0.35">
      <c r="A11" s="11"/>
      <c r="B11" s="123"/>
      <c r="C11" s="144"/>
      <c r="D11" s="144"/>
      <c r="E11" s="144"/>
      <c r="F11" s="144"/>
      <c r="G11" s="144"/>
      <c r="H11" s="144"/>
      <c r="I11" s="144"/>
      <c r="J11" s="144"/>
      <c r="K11" s="5"/>
      <c r="L11" s="23"/>
      <c r="M11" s="23"/>
      <c r="N11" s="98"/>
    </row>
    <row r="12" spans="1:14" ht="33.75" customHeight="1" x14ac:dyDescent="0.35">
      <c r="A12" s="12" t="s">
        <v>11</v>
      </c>
      <c r="B12" s="136" t="s">
        <v>2</v>
      </c>
      <c r="C12" s="137"/>
      <c r="D12" s="137"/>
      <c r="E12" s="137"/>
      <c r="F12" s="137"/>
      <c r="G12" s="137"/>
      <c r="H12" s="137"/>
      <c r="I12" s="137"/>
      <c r="J12" s="137"/>
      <c r="K12" s="6"/>
      <c r="L12" s="37"/>
      <c r="M12" s="37"/>
      <c r="N12" s="98"/>
    </row>
    <row r="13" spans="1:14" ht="17.25" x14ac:dyDescent="0.35">
      <c r="A13" s="11"/>
      <c r="B13" s="143"/>
      <c r="C13" s="145"/>
      <c r="D13" s="145"/>
      <c r="E13" s="145"/>
      <c r="F13" s="145"/>
      <c r="G13" s="145"/>
      <c r="H13" s="145"/>
      <c r="I13" s="145"/>
      <c r="J13" s="145"/>
      <c r="K13" s="5"/>
      <c r="L13" s="23"/>
      <c r="M13" s="23"/>
      <c r="N13" s="98"/>
    </row>
    <row r="14" spans="1:14" ht="17.25" x14ac:dyDescent="0.35">
      <c r="A14" s="13" t="s">
        <v>13</v>
      </c>
      <c r="B14" s="131" t="s">
        <v>3</v>
      </c>
      <c r="C14" s="132"/>
      <c r="D14" s="132"/>
      <c r="E14" s="132"/>
      <c r="F14" s="132"/>
      <c r="G14" s="132"/>
      <c r="H14" s="132"/>
      <c r="I14" s="132"/>
      <c r="J14" s="132"/>
      <c r="K14" s="5"/>
      <c r="L14" s="23"/>
      <c r="M14" s="23"/>
      <c r="N14" s="98"/>
    </row>
    <row r="15" spans="1:14" ht="18" customHeight="1" x14ac:dyDescent="0.35">
      <c r="A15" s="13"/>
      <c r="B15" s="123" t="s">
        <v>201</v>
      </c>
      <c r="C15" s="144"/>
      <c r="D15" s="144"/>
      <c r="E15" s="144"/>
      <c r="F15" s="144"/>
      <c r="G15" s="144"/>
      <c r="H15" s="144"/>
      <c r="I15" s="144"/>
      <c r="J15" s="144"/>
      <c r="K15" s="5"/>
      <c r="L15" s="23"/>
      <c r="M15" s="59">
        <v>3800</v>
      </c>
      <c r="N15" s="98"/>
    </row>
    <row r="16" spans="1:14" ht="17.25" x14ac:dyDescent="0.35">
      <c r="A16" s="13" t="s">
        <v>12</v>
      </c>
      <c r="B16" s="131" t="s">
        <v>4</v>
      </c>
      <c r="C16" s="132"/>
      <c r="D16" s="132"/>
      <c r="E16" s="132"/>
      <c r="F16" s="132"/>
      <c r="G16" s="132"/>
      <c r="H16" s="132"/>
      <c r="I16" s="132"/>
      <c r="J16" s="132"/>
      <c r="K16" s="5"/>
      <c r="L16" s="23"/>
      <c r="M16" s="23"/>
      <c r="N16" s="98"/>
    </row>
    <row r="17" spans="1:14" ht="17.25" x14ac:dyDescent="0.35">
      <c r="A17" s="11"/>
      <c r="B17" s="119"/>
      <c r="C17" s="120"/>
      <c r="D17" s="120"/>
      <c r="E17" s="120"/>
      <c r="F17" s="120"/>
      <c r="G17" s="120"/>
      <c r="H17" s="120"/>
      <c r="I17" s="120"/>
      <c r="J17" s="120"/>
      <c r="K17" s="5"/>
      <c r="L17" s="23"/>
      <c r="M17" s="23"/>
      <c r="N17" s="98"/>
    </row>
    <row r="18" spans="1:14" ht="17.25" x14ac:dyDescent="0.35">
      <c r="A18" s="18" t="s">
        <v>0</v>
      </c>
      <c r="B18" s="121" t="s">
        <v>5</v>
      </c>
      <c r="C18" s="122"/>
      <c r="D18" s="122"/>
      <c r="E18" s="122"/>
      <c r="F18" s="122"/>
      <c r="G18" s="122"/>
      <c r="H18" s="122"/>
      <c r="I18" s="122"/>
      <c r="J18" s="122"/>
      <c r="K18" s="19"/>
      <c r="L18" s="38"/>
      <c r="M18" s="38"/>
      <c r="N18" s="98"/>
    </row>
    <row r="19" spans="1:14" ht="17.25" x14ac:dyDescent="0.35">
      <c r="A19" s="18"/>
      <c r="B19" s="163" t="s">
        <v>102</v>
      </c>
      <c r="C19" s="164"/>
      <c r="D19" s="164"/>
      <c r="E19" s="164"/>
      <c r="F19" s="164"/>
      <c r="G19" s="164"/>
      <c r="H19" s="164"/>
      <c r="I19" s="164"/>
      <c r="J19" s="123"/>
      <c r="K19" s="19"/>
      <c r="L19" s="38"/>
      <c r="M19" s="38">
        <v>550</v>
      </c>
      <c r="N19" s="100"/>
    </row>
    <row r="20" spans="1:14" ht="17.25" x14ac:dyDescent="0.35">
      <c r="A20" s="18"/>
      <c r="B20" s="163" t="s">
        <v>103</v>
      </c>
      <c r="C20" s="164"/>
      <c r="D20" s="164"/>
      <c r="E20" s="164"/>
      <c r="F20" s="164"/>
      <c r="G20" s="164"/>
      <c r="H20" s="164"/>
      <c r="I20" s="164"/>
      <c r="J20" s="123"/>
      <c r="K20" s="19"/>
      <c r="L20" s="38"/>
      <c r="M20" s="38">
        <v>100</v>
      </c>
      <c r="N20" s="100"/>
    </row>
    <row r="21" spans="1:14" ht="18" customHeight="1" thickBot="1" x14ac:dyDescent="0.4">
      <c r="A21" s="14"/>
      <c r="B21" s="163" t="s">
        <v>104</v>
      </c>
      <c r="C21" s="164"/>
      <c r="D21" s="164"/>
      <c r="E21" s="164"/>
      <c r="F21" s="164"/>
      <c r="G21" s="164"/>
      <c r="H21" s="164"/>
      <c r="I21" s="164"/>
      <c r="J21" s="123"/>
      <c r="K21" s="24"/>
      <c r="L21" s="39"/>
      <c r="M21" s="39">
        <v>550</v>
      </c>
      <c r="N21" s="101">
        <v>550</v>
      </c>
    </row>
    <row r="22" spans="1:14" ht="24.95" customHeight="1" thickTop="1" x14ac:dyDescent="0.3">
      <c r="A22" s="15"/>
      <c r="B22" s="124" t="s">
        <v>7</v>
      </c>
      <c r="C22" s="124"/>
      <c r="D22" s="124"/>
      <c r="E22" s="124"/>
      <c r="F22" s="124"/>
      <c r="G22" s="124"/>
      <c r="H22" s="124"/>
      <c r="I22" s="124"/>
      <c r="J22" s="124"/>
      <c r="K22" s="9">
        <f>SUM(K10:K21)</f>
        <v>0</v>
      </c>
      <c r="L22" s="40">
        <v>3000</v>
      </c>
      <c r="M22" s="56">
        <f>SUM(M11:M21)</f>
        <v>5000</v>
      </c>
      <c r="N22" s="86">
        <f>SUM(N11:N21)</f>
        <v>550</v>
      </c>
    </row>
    <row r="23" spans="1:14" ht="20.100000000000001" customHeight="1" x14ac:dyDescent="0.3">
      <c r="A23" s="57"/>
      <c r="B23" s="148" t="s">
        <v>62</v>
      </c>
      <c r="C23" s="148"/>
      <c r="D23" s="148"/>
      <c r="E23" s="148"/>
      <c r="F23" s="148"/>
      <c r="G23" s="148"/>
      <c r="H23" s="148"/>
      <c r="I23" s="148"/>
      <c r="J23" s="148"/>
      <c r="K23" s="46">
        <v>2245</v>
      </c>
      <c r="L23" s="46">
        <v>3000</v>
      </c>
      <c r="M23" s="46"/>
      <c r="N23" s="34"/>
    </row>
    <row r="24" spans="1:14" ht="20.100000000000001" customHeight="1" thickBot="1" x14ac:dyDescent="0.35">
      <c r="A24" s="58"/>
      <c r="B24" s="125" t="s">
        <v>230</v>
      </c>
      <c r="C24" s="125"/>
      <c r="D24" s="125"/>
      <c r="E24" s="125"/>
      <c r="F24" s="125"/>
      <c r="G24" s="125"/>
      <c r="H24" s="125"/>
      <c r="I24" s="125"/>
      <c r="J24" s="125"/>
      <c r="K24" s="126">
        <f>K23+L23+K22-M22</f>
        <v>245</v>
      </c>
      <c r="L24" s="157"/>
      <c r="M24" s="84"/>
      <c r="N24" s="76"/>
    </row>
    <row r="25" spans="1:14" ht="17.25" x14ac:dyDescent="0.35">
      <c r="B25" s="130" t="s">
        <v>52</v>
      </c>
      <c r="C25" s="130"/>
      <c r="D25" s="130"/>
      <c r="E25" s="130"/>
      <c r="F25" s="130"/>
      <c r="G25" s="130"/>
      <c r="H25" s="130"/>
      <c r="I25" s="130"/>
      <c r="J25" s="130"/>
      <c r="K25" s="2"/>
      <c r="L25" s="27">
        <f>L22*0.4</f>
        <v>1200</v>
      </c>
      <c r="M25" s="27">
        <v>1200</v>
      </c>
      <c r="N25" s="27">
        <v>550</v>
      </c>
    </row>
    <row r="26" spans="1:14" x14ac:dyDescent="0.3">
      <c r="B26" s="118"/>
      <c r="C26" s="118"/>
      <c r="D26" s="118"/>
      <c r="E26" s="118"/>
      <c r="F26" s="118"/>
      <c r="G26" s="118"/>
      <c r="H26" s="118"/>
      <c r="I26" s="118"/>
      <c r="J26" s="118"/>
    </row>
  </sheetData>
  <mergeCells count="20">
    <mergeCell ref="B26:J26"/>
    <mergeCell ref="B13:J13"/>
    <mergeCell ref="B14:J14"/>
    <mergeCell ref="B15:J15"/>
    <mergeCell ref="B16:J16"/>
    <mergeCell ref="B17:J17"/>
    <mergeCell ref="B18:J18"/>
    <mergeCell ref="B21:J21"/>
    <mergeCell ref="B22:J22"/>
    <mergeCell ref="B23:J23"/>
    <mergeCell ref="B25:J25"/>
    <mergeCell ref="B24:J24"/>
    <mergeCell ref="B19:J19"/>
    <mergeCell ref="B20:J20"/>
    <mergeCell ref="B9:J9"/>
    <mergeCell ref="B10:J10"/>
    <mergeCell ref="B11:J11"/>
    <mergeCell ref="K24:L24"/>
    <mergeCell ref="A3:N3"/>
    <mergeCell ref="B12:J12"/>
  </mergeCells>
  <pageMargins left="0.70866141732283472" right="0.70866141732283472" top="0.74803149606299213" bottom="0.74803149606299213" header="0.31496062992125984" footer="0.31496062992125984"/>
  <pageSetup paperSize="9" scale="5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12</vt:i4>
      </vt:variant>
      <vt:variant>
        <vt:lpstr>Névvel ellátott tartományok</vt:lpstr>
      </vt:variant>
      <vt:variant>
        <vt:i4>12</vt:i4>
      </vt:variant>
    </vt:vector>
  </HeadingPairs>
  <TitlesOfParts>
    <vt:vector size="24" baseType="lpstr">
      <vt:lpstr>1.vk </vt:lpstr>
      <vt:lpstr>2.vk </vt:lpstr>
      <vt:lpstr>3.vk</vt:lpstr>
      <vt:lpstr>4.vk </vt:lpstr>
      <vt:lpstr>5.vk </vt:lpstr>
      <vt:lpstr>6.vk</vt:lpstr>
      <vt:lpstr>7.vk</vt:lpstr>
      <vt:lpstr>8.vk</vt:lpstr>
      <vt:lpstr>9.vk</vt:lpstr>
      <vt:lpstr>10.vk</vt:lpstr>
      <vt:lpstr>11.vk</vt:lpstr>
      <vt:lpstr>12.vk</vt:lpstr>
      <vt:lpstr>'1.vk '!Nyomtatási_terület</vt:lpstr>
      <vt:lpstr>'10.vk'!Nyomtatási_terület</vt:lpstr>
      <vt:lpstr>'11.vk'!Nyomtatási_terület</vt:lpstr>
      <vt:lpstr>'12.vk'!Nyomtatási_terület</vt:lpstr>
      <vt:lpstr>'2.vk '!Nyomtatási_terület</vt:lpstr>
      <vt:lpstr>'3.vk'!Nyomtatási_terület</vt:lpstr>
      <vt:lpstr>'4.vk '!Nyomtatási_terület</vt:lpstr>
      <vt:lpstr>'5.vk '!Nyomtatási_terület</vt:lpstr>
      <vt:lpstr>'6.vk'!Nyomtatási_terület</vt:lpstr>
      <vt:lpstr>'7.vk'!Nyomtatási_terület</vt:lpstr>
      <vt:lpstr>'8.vk'!Nyomtatási_terület</vt:lpstr>
      <vt:lpstr>'9.vk'!Nyomtatási_terület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Eckert Szilvia</dc:creator>
  <cp:lastModifiedBy>Eckert Szilvia</cp:lastModifiedBy>
  <cp:lastPrinted>2024-08-02T08:59:40Z</cp:lastPrinted>
  <dcterms:created xsi:type="dcterms:W3CDTF">2022-05-04T11:03:36Z</dcterms:created>
  <dcterms:modified xsi:type="dcterms:W3CDTF">2024-09-05T13:38:01Z</dcterms:modified>
</cp:coreProperties>
</file>