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JEGYZOKV\HATÁROZATOK\2025\"/>
    </mc:Choice>
  </mc:AlternateContent>
  <bookViews>
    <workbookView xWindow="0" yWindow="0" windowWidth="16905" windowHeight="10995"/>
  </bookViews>
  <sheets>
    <sheet name="2026. évi terv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3" l="1"/>
  <c r="C65" i="3"/>
  <c r="F5" i="3"/>
  <c r="F7" i="3" s="1"/>
  <c r="C69" i="3"/>
  <c r="C76" i="3" s="1"/>
  <c r="C20" i="3"/>
  <c r="C27" i="3"/>
  <c r="C26" i="3" s="1"/>
  <c r="C36" i="3" s="1"/>
  <c r="C59" i="3"/>
  <c r="C38" i="3"/>
  <c r="C22" i="3"/>
  <c r="C12" i="3"/>
  <c r="C18" i="3" l="1"/>
  <c r="C21" i="3"/>
  <c r="C67" i="3"/>
  <c r="C19" i="3"/>
  <c r="C17" i="3" l="1"/>
  <c r="C16" i="3" s="1"/>
  <c r="C14" i="3" s="1"/>
  <c r="C78" i="3" l="1"/>
</calcChain>
</file>

<file path=xl/sharedStrings.xml><?xml version="1.0" encoding="utf-8"?>
<sst xmlns="http://schemas.openxmlformats.org/spreadsheetml/2006/main" count="73" uniqueCount="68">
  <si>
    <t>Ebből:</t>
  </si>
  <si>
    <t xml:space="preserve">I. + II. Összes ellenőrzésre fordítható idő </t>
  </si>
  <si>
    <t>II. Külső szervezetek ellenőrzéseire fordítható idő</t>
  </si>
  <si>
    <t>Ellenőrzésre fordítható idő részletezése:</t>
  </si>
  <si>
    <t>Munkatervben nem szereplő ellenőrzési feladatokra tartalék idő</t>
  </si>
  <si>
    <t xml:space="preserve">Tervezett ellenőri  napok </t>
  </si>
  <si>
    <t>Intézmények átfogó rendszerellenőrzése/beszámolók vizsgálata összesen</t>
  </si>
  <si>
    <t xml:space="preserve">             I.-ből Munkatervben nem szereplő ellenőrzési feladatokra tartalék idő</t>
  </si>
  <si>
    <t xml:space="preserve">             II.-ből Munkatervben nem szereplő ellenőrzési feladatokra tartalék idő</t>
  </si>
  <si>
    <t>I.a. Összesen:</t>
  </si>
  <si>
    <t>I.b. Összesen:</t>
  </si>
  <si>
    <t>I.c. Összesen:</t>
  </si>
  <si>
    <t>I.a. A VMJV Önkormányzatnál írányító szervi ellenőrzésre fordítható idő (tartaléknap nélkül)</t>
  </si>
  <si>
    <t>I.b. + I.c. Polgármesteri Hivatalnál és VMJV Önkormányzat irányítása alatt működő intézményeknél ellenőrzési napok</t>
  </si>
  <si>
    <t>II. Külső szervezetek ellenőrzéseire fordítható idő (tartaléknap nélkül)</t>
  </si>
  <si>
    <t xml:space="preserve">        I.b. Intézmények belső ellenőrzéseire fordítható idő</t>
  </si>
  <si>
    <t xml:space="preserve">        I.a. A VMJV Önkormányzatnál írányitó szervi  ellenőrzésre fordítható idő</t>
  </si>
  <si>
    <t xml:space="preserve">        I.c. Polgármesteri Hivatal belső ellenőrzéseire fordítható idő</t>
  </si>
  <si>
    <t>I.b. VMJV Önkormányzat intézményeinél belső ellenőrzésre fordítható idő (tartaléknap nélkül)</t>
  </si>
  <si>
    <t xml:space="preserve">       Tanácsadói tevékenység, továbbképzések </t>
  </si>
  <si>
    <t xml:space="preserve">       Éves ellenőrzési terv, illetve éves összefoglaló ellenőrzési jelentés elkészítése</t>
  </si>
  <si>
    <t xml:space="preserve">       Kockázatelemzés, folyamatok áttekintése</t>
  </si>
  <si>
    <t xml:space="preserve">       Munkalapok, egyéb dokumentációk készítése</t>
  </si>
  <si>
    <t xml:space="preserve">       Ellenőrzési munkatervi feladatok teljesítésére fordítható napok száma   </t>
  </si>
  <si>
    <t>I.c. Polgármesteri Hivatal belső ellenőrzéseire fordítható idő (tartaléknap nélkül)</t>
  </si>
  <si>
    <t>Ellenőrzésre fordítható mindösszesen (I+II):</t>
  </si>
  <si>
    <t>II. Külső szervezetek összesen:</t>
  </si>
  <si>
    <t>I. VMJV Önkormányzata és intézményei, valamint a Polgármesteri Hivatal ellenőrzésére fordítható idő</t>
  </si>
  <si>
    <t xml:space="preserve">       Ellenőrzési kézikönyv felülvizsgálata </t>
  </si>
  <si>
    <t xml:space="preserve">2026. évi belső ellenőrzési feladatok </t>
  </si>
  <si>
    <t>Nemzetiségi önkormányzatok ellenőrzésére fordítható idő (5x7 ell. nap) - (gazdálkodási jogkörök)</t>
  </si>
  <si>
    <t>Észak-Balatoni Térség Regionális Települési Szilárdhulladék Kezelési Önkormányzati Társulás (gazdálkodási jogkörök)</t>
  </si>
  <si>
    <t>A VKTT (gazdálkodási jogkörök) és az Egy. Szoc. Int. ellenőrzésére fordítható idő (készpénz gazdálkodás 2025)</t>
  </si>
  <si>
    <t xml:space="preserve">Eplény Községi Önkormányzat (költségvetés tervezés) és Eplényi Napköziotthonos Óvoda (költségvetés, projektek) </t>
  </si>
  <si>
    <t>Polgármesteri Kabinetiroda (2025. évi kulturális támogatások elszámolása)</t>
  </si>
  <si>
    <t>Polgármesteri Kabinetiroda (2025. évi sport támogatások elszámolása)</t>
  </si>
  <si>
    <t>Veszprém Városfejlesztési és Innovációs Kft (gazdálkodási jogkörök és szabályozottság vizsgálata)</t>
  </si>
  <si>
    <t>Veszprémi Egry Úti Körzeti Óvoda (személyi kiadások)</t>
  </si>
  <si>
    <t>Veszprémi Csillag Úti Körzeti Óvoda (költségvetés tervezés)</t>
  </si>
  <si>
    <t>Veszprémi Kastélykert Körzeti Óvoda (belsőkontroll vizsgálat)</t>
  </si>
  <si>
    <t>Veszprémi Bóbita Körzeti Óvoda (személyi kiadások)</t>
  </si>
  <si>
    <t>Veszprémi Ringató Körzeti Óvoda (saját bevételek beszedése)</t>
  </si>
  <si>
    <t>Veszprémi Vadvirág Körzeti Óvoda (költségvetés tervezés)</t>
  </si>
  <si>
    <t>Eötvös Károly Könyvtár ( dologi kiadások)</t>
  </si>
  <si>
    <t>Laczkó Dezső Múzeum (személyi kiadások)</t>
  </si>
  <si>
    <t xml:space="preserve">Veszprémi Petőfi Színház (bizonylatok kiállítása) </t>
  </si>
  <si>
    <t>Kabóca Bábszínház (beszerzések)</t>
  </si>
  <si>
    <t>Agóra Veszprém Kulturális Központ (felhalmozási kiadások, leltár)</t>
  </si>
  <si>
    <t>Veszprémi Bölcsődei és Eü. Alap. Integr. Int. (bizonylatok kiállítása)</t>
  </si>
  <si>
    <t>Göllesz V. Fogy. Sz. Nappali Int. (Eu és hazai projektek megvalósítása)</t>
  </si>
  <si>
    <t>Veszprémi Intézményi Szolgáltató Szerv. (bizonylatok kiállítása, feldolgozása)</t>
  </si>
  <si>
    <t>Összes ellenőri napok száma (3 fővel)</t>
  </si>
  <si>
    <t>3 főre</t>
  </si>
  <si>
    <t>115 nap szabadság</t>
  </si>
  <si>
    <t>253 munkanap/év</t>
  </si>
  <si>
    <t>Családsegítő Integrált Intézmény (előirányzat gazdálkodás, kötelezettség vállalások)</t>
  </si>
  <si>
    <t>Közigazgatási Iroda (2025.évi közbiztonsági keret terhére támogatás elszámolás és közzététel)</t>
  </si>
  <si>
    <t xml:space="preserve">             II.-ből Ellenőrzési feladatokhoz kapcsolód beszámolók, tervek elkészítése</t>
  </si>
  <si>
    <t>Ellenőrzési feladatokhoz kapcsolód beszámolók, tervek elkészítése</t>
  </si>
  <si>
    <t xml:space="preserve">         Tartalékidő</t>
  </si>
  <si>
    <t xml:space="preserve">         Ellenőrzési feladatokhoz kapcsolód beszámolók, tervek elkészítése</t>
  </si>
  <si>
    <t xml:space="preserve">          Ebből: Veszprémi Csillag úti Körzeti Óvoda</t>
  </si>
  <si>
    <t xml:space="preserve">                   Veszprémi Kastélykert Körzeti Óvoda</t>
  </si>
  <si>
    <t xml:space="preserve">                   Veszprémi Egry úti Körzeti Óvoda</t>
  </si>
  <si>
    <t xml:space="preserve">                   Eötvös Károly Könyvtár</t>
  </si>
  <si>
    <t xml:space="preserve">                   Veszprémi Intézményi Szolgáltató Szervezet</t>
  </si>
  <si>
    <t>Művészetek Háza Veszprémi Művelődési Ház és Kiállítóhely (Áfa elszámolás, bevallás)</t>
  </si>
  <si>
    <t>1. melléklet a /2025. (XII.18.) határozathoz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</si>
</sst>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Alignment="1">
      <alignment horizontal="center" vertical="top" wrapText="1"/>
    </xf>
    <xf numFmtId="0" fontId="2" fillId="0" borderId="0" xfId="1" applyFont="1"/>
    <xf numFmtId="0" fontId="3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/>
    <xf numFmtId="164" fontId="2" fillId="0" borderId="0" xfId="1" applyNumberFormat="1" applyFont="1" applyAlignment="1">
      <alignment horizontal="center" vertical="top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center" vertical="top" wrapText="1"/>
    </xf>
    <xf numFmtId="0" fontId="6" fillId="0" borderId="0" xfId="0" applyFont="1"/>
    <xf numFmtId="164" fontId="6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0" xfId="0" applyFont="1" applyFill="1"/>
    <xf numFmtId="0" fontId="3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top" wrapText="1"/>
    </xf>
    <xf numFmtId="0" fontId="5" fillId="3" borderId="2" xfId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vertical="center" wrapText="1"/>
    </xf>
    <xf numFmtId="0" fontId="2" fillId="0" borderId="2" xfId="1" applyFont="1" applyBorder="1" applyAlignment="1">
      <alignment horizontal="right" vertical="center" wrapText="1"/>
    </xf>
    <xf numFmtId="0" fontId="5" fillId="2" borderId="2" xfId="1" applyFont="1" applyFill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vertical="center"/>
    </xf>
    <xf numFmtId="0" fontId="5" fillId="3" borderId="2" xfId="1" applyFont="1" applyFill="1" applyBorder="1" applyAlignment="1">
      <alignment vertical="center"/>
    </xf>
    <xf numFmtId="0" fontId="5" fillId="0" borderId="2" xfId="1" applyFont="1" applyBorder="1" applyAlignment="1">
      <alignment vertical="center"/>
    </xf>
    <xf numFmtId="0" fontId="2" fillId="3" borderId="2" xfId="1" applyFont="1" applyFill="1" applyBorder="1" applyAlignment="1">
      <alignment vertical="center"/>
    </xf>
    <xf numFmtId="0" fontId="5" fillId="3" borderId="2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top" wrapText="1"/>
    </xf>
    <xf numFmtId="0" fontId="5" fillId="3" borderId="5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/>
    </xf>
    <xf numFmtId="0" fontId="2" fillId="0" borderId="5" xfId="1" applyFont="1" applyBorder="1"/>
    <xf numFmtId="0" fontId="5" fillId="3" borderId="5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2" fillId="3" borderId="5" xfId="1" applyFont="1" applyFill="1" applyBorder="1"/>
    <xf numFmtId="0" fontId="5" fillId="3" borderId="6" xfId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2" fillId="3" borderId="2" xfId="1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2" fillId="0" borderId="0" xfId="1" applyFont="1" applyAlignment="1">
      <alignment horizontal="left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3"/>
  <sheetViews>
    <sheetView tabSelected="1" workbookViewId="0">
      <selection activeCell="B1" sqref="B1:C1"/>
    </sheetView>
  </sheetViews>
  <sheetFormatPr defaultColWidth="9.140625" defaultRowHeight="12.75" x14ac:dyDescent="0.2"/>
  <cols>
    <col min="1" max="1" width="4.42578125" style="10" customWidth="1"/>
    <col min="2" max="2" width="96.28515625" style="10" customWidth="1"/>
    <col min="3" max="3" width="19.85546875" style="10" customWidth="1"/>
    <col min="4" max="4" width="7" style="10" customWidth="1"/>
    <col min="5" max="5" width="16.42578125" style="10" bestFit="1" customWidth="1"/>
    <col min="6" max="6" width="5.5703125" style="10" bestFit="1" customWidth="1"/>
    <col min="7" max="16384" width="9.140625" style="10"/>
  </cols>
  <sheetData>
    <row r="1" spans="2:10" ht="12" customHeight="1" x14ac:dyDescent="0.2">
      <c r="B1" s="52" t="s">
        <v>67</v>
      </c>
      <c r="C1" s="52"/>
      <c r="D1" s="2"/>
    </row>
    <row r="2" spans="2:10" ht="12" customHeight="1" thickBot="1" x14ac:dyDescent="0.3">
      <c r="B2" s="8"/>
      <c r="C2" s="8"/>
      <c r="D2" s="2"/>
    </row>
    <row r="3" spans="2:10" ht="26.25" customHeight="1" x14ac:dyDescent="0.2">
      <c r="B3" s="16" t="s">
        <v>29</v>
      </c>
      <c r="C3" s="31" t="s">
        <v>5</v>
      </c>
      <c r="D3" s="3"/>
    </row>
    <row r="4" spans="2:10" ht="15" customHeight="1" x14ac:dyDescent="0.2">
      <c r="B4" s="17"/>
      <c r="C4" s="32"/>
      <c r="F4" s="10" t="s">
        <v>52</v>
      </c>
    </row>
    <row r="5" spans="2:10" s="15" customFormat="1" ht="15" customHeight="1" x14ac:dyDescent="0.2">
      <c r="B5" s="18" t="s">
        <v>51</v>
      </c>
      <c r="C5" s="33">
        <v>644</v>
      </c>
      <c r="D5" s="10"/>
      <c r="E5" s="10" t="s">
        <v>54</v>
      </c>
      <c r="F5" s="10">
        <f>253*3</f>
        <v>759</v>
      </c>
      <c r="G5" s="10"/>
      <c r="H5" s="10"/>
      <c r="I5" s="10"/>
      <c r="J5" s="10"/>
    </row>
    <row r="6" spans="2:10" s="15" customFormat="1" ht="15" customHeight="1" x14ac:dyDescent="0.2">
      <c r="B6" s="19" t="s">
        <v>0</v>
      </c>
      <c r="C6" s="34"/>
      <c r="D6" s="10"/>
      <c r="E6" s="10" t="s">
        <v>53</v>
      </c>
      <c r="F6" s="10">
        <v>115</v>
      </c>
      <c r="G6" s="10"/>
      <c r="H6" s="10"/>
      <c r="I6" s="10"/>
      <c r="J6" s="10"/>
    </row>
    <row r="7" spans="2:10" s="15" customFormat="1" ht="15" customHeight="1" x14ac:dyDescent="0.2">
      <c r="B7" s="19" t="s">
        <v>19</v>
      </c>
      <c r="C7" s="34">
        <v>50</v>
      </c>
      <c r="D7" s="10"/>
      <c r="E7" s="10"/>
      <c r="F7" s="10">
        <f>F5-F6</f>
        <v>644</v>
      </c>
      <c r="G7" s="10"/>
      <c r="H7" s="10"/>
      <c r="I7" s="10"/>
      <c r="J7" s="10"/>
    </row>
    <row r="8" spans="2:10" s="15" customFormat="1" ht="15" customHeight="1" x14ac:dyDescent="0.2">
      <c r="B8" s="19" t="s">
        <v>22</v>
      </c>
      <c r="C8" s="34">
        <v>54</v>
      </c>
      <c r="D8" s="10"/>
      <c r="E8" s="10"/>
      <c r="F8" s="10"/>
      <c r="G8" s="10"/>
      <c r="H8" s="10"/>
      <c r="I8" s="10"/>
      <c r="J8" s="10"/>
    </row>
    <row r="9" spans="2:10" s="15" customFormat="1" ht="15" customHeight="1" x14ac:dyDescent="0.2">
      <c r="B9" s="19" t="s">
        <v>28</v>
      </c>
      <c r="C9" s="34">
        <v>5</v>
      </c>
      <c r="D9" s="11"/>
      <c r="E9" s="10"/>
      <c r="F9" s="10"/>
      <c r="G9" s="10"/>
      <c r="H9" s="10"/>
      <c r="I9" s="10"/>
      <c r="J9" s="10"/>
    </row>
    <row r="10" spans="2:10" s="15" customFormat="1" ht="15" customHeight="1" x14ac:dyDescent="0.2">
      <c r="B10" s="19" t="s">
        <v>20</v>
      </c>
      <c r="C10" s="34">
        <v>40</v>
      </c>
      <c r="D10" s="14"/>
      <c r="E10" s="14"/>
      <c r="F10" s="14"/>
      <c r="G10" s="14"/>
      <c r="H10" s="14"/>
      <c r="I10" s="14"/>
      <c r="J10" s="14"/>
    </row>
    <row r="11" spans="2:10" s="15" customFormat="1" ht="15" customHeight="1" x14ac:dyDescent="0.2">
      <c r="B11" s="19" t="s">
        <v>21</v>
      </c>
      <c r="C11" s="34">
        <v>25</v>
      </c>
      <c r="D11" s="10"/>
      <c r="E11" s="10"/>
      <c r="F11" s="10"/>
      <c r="G11" s="10"/>
      <c r="H11" s="10"/>
      <c r="I11" s="10"/>
      <c r="J11" s="10"/>
    </row>
    <row r="12" spans="2:10" s="15" customFormat="1" ht="15" customHeight="1" x14ac:dyDescent="0.2">
      <c r="B12" s="46" t="s">
        <v>23</v>
      </c>
      <c r="C12" s="34">
        <f>C5-C7-C9-C10-C11-C8</f>
        <v>470</v>
      </c>
      <c r="D12" s="10"/>
      <c r="E12" s="10"/>
      <c r="F12" s="10"/>
      <c r="G12" s="10"/>
      <c r="H12" s="10"/>
      <c r="I12" s="10"/>
      <c r="J12" s="10"/>
    </row>
    <row r="13" spans="2:10" ht="15" customHeight="1" x14ac:dyDescent="0.25">
      <c r="B13" s="20"/>
      <c r="C13" s="35"/>
    </row>
    <row r="14" spans="2:10" ht="15" customHeight="1" x14ac:dyDescent="0.2">
      <c r="B14" s="21" t="s">
        <v>1</v>
      </c>
      <c r="C14" s="36">
        <f>C16+C21</f>
        <v>470</v>
      </c>
      <c r="D14" s="9"/>
    </row>
    <row r="15" spans="2:10" ht="15" customHeight="1" x14ac:dyDescent="0.2">
      <c r="B15" s="22" t="s">
        <v>0</v>
      </c>
      <c r="C15" s="35"/>
      <c r="D15" s="1"/>
    </row>
    <row r="16" spans="2:10" s="45" customFormat="1" ht="27.75" customHeight="1" x14ac:dyDescent="0.2">
      <c r="B16" s="21" t="s">
        <v>27</v>
      </c>
      <c r="C16" s="37">
        <f>C17+C18+C19</f>
        <v>378</v>
      </c>
      <c r="D16" s="1"/>
    </row>
    <row r="17" spans="2:4" ht="15" customHeight="1" x14ac:dyDescent="0.2">
      <c r="B17" s="23" t="s">
        <v>16</v>
      </c>
      <c r="C17" s="35">
        <f>C36</f>
        <v>166</v>
      </c>
      <c r="D17" s="1"/>
    </row>
    <row r="18" spans="2:4" ht="15" customHeight="1" x14ac:dyDescent="0.2">
      <c r="B18" s="23" t="s">
        <v>15</v>
      </c>
      <c r="C18" s="35">
        <f>C57</f>
        <v>150</v>
      </c>
      <c r="D18" s="1"/>
    </row>
    <row r="19" spans="2:4" ht="15" customHeight="1" x14ac:dyDescent="0.2">
      <c r="B19" s="23" t="s">
        <v>17</v>
      </c>
      <c r="C19" s="35">
        <f>C65</f>
        <v>62</v>
      </c>
      <c r="D19" s="1"/>
    </row>
    <row r="20" spans="2:4" ht="15" customHeight="1" x14ac:dyDescent="0.2">
      <c r="B20" s="22" t="s">
        <v>7</v>
      </c>
      <c r="C20" s="35">
        <f>C55+C63+C34</f>
        <v>36</v>
      </c>
      <c r="D20" s="11"/>
    </row>
    <row r="21" spans="2:4" s="14" customFormat="1" ht="15" customHeight="1" x14ac:dyDescent="0.25">
      <c r="B21" s="21" t="s">
        <v>2</v>
      </c>
      <c r="C21" s="37">
        <f>C76</f>
        <v>92</v>
      </c>
      <c r="D21" s="13"/>
    </row>
    <row r="22" spans="2:4" ht="15" customHeight="1" x14ac:dyDescent="0.2">
      <c r="B22" s="22" t="s">
        <v>8</v>
      </c>
      <c r="C22" s="35">
        <f>C74</f>
        <v>10</v>
      </c>
      <c r="D22" s="7"/>
    </row>
    <row r="23" spans="2:4" ht="15" customHeight="1" x14ac:dyDescent="0.2">
      <c r="B23" s="22" t="s">
        <v>57</v>
      </c>
      <c r="C23" s="35">
        <v>5</v>
      </c>
      <c r="D23" s="1"/>
    </row>
    <row r="24" spans="2:4" ht="15" customHeight="1" x14ac:dyDescent="0.2">
      <c r="B24" s="24" t="s">
        <v>3</v>
      </c>
      <c r="C24" s="35"/>
      <c r="D24" s="1"/>
    </row>
    <row r="25" spans="2:4" ht="10.5" customHeight="1" x14ac:dyDescent="0.25">
      <c r="B25" s="17"/>
      <c r="C25" s="32"/>
    </row>
    <row r="26" spans="2:4" ht="15" customHeight="1" x14ac:dyDescent="0.2">
      <c r="B26" s="21" t="s">
        <v>12</v>
      </c>
      <c r="C26" s="38">
        <f>C33+C27</f>
        <v>142</v>
      </c>
      <c r="D26" s="1"/>
    </row>
    <row r="27" spans="2:4" ht="15" customHeight="1" x14ac:dyDescent="0.2">
      <c r="B27" s="25" t="s">
        <v>6</v>
      </c>
      <c r="C27" s="42">
        <f>C28+C29+C30+C31+C32</f>
        <v>125</v>
      </c>
      <c r="D27" s="4"/>
    </row>
    <row r="28" spans="2:4" ht="15" customHeight="1" x14ac:dyDescent="0.2">
      <c r="B28" s="47" t="s">
        <v>61</v>
      </c>
      <c r="C28" s="42">
        <v>25</v>
      </c>
      <c r="D28" s="4"/>
    </row>
    <row r="29" spans="2:4" ht="15" customHeight="1" x14ac:dyDescent="0.2">
      <c r="B29" s="47" t="s">
        <v>62</v>
      </c>
      <c r="C29" s="42">
        <v>25</v>
      </c>
      <c r="D29" s="4"/>
    </row>
    <row r="30" spans="2:4" ht="15" customHeight="1" x14ac:dyDescent="0.2">
      <c r="B30" s="48" t="s">
        <v>63</v>
      </c>
      <c r="C30" s="42">
        <v>25</v>
      </c>
      <c r="D30" s="4"/>
    </row>
    <row r="31" spans="2:4" ht="15" customHeight="1" x14ac:dyDescent="0.2">
      <c r="B31" s="49" t="s">
        <v>65</v>
      </c>
      <c r="C31" s="42">
        <v>25</v>
      </c>
      <c r="D31" s="4"/>
    </row>
    <row r="32" spans="2:4" ht="15" customHeight="1" x14ac:dyDescent="0.2">
      <c r="B32" s="49" t="s">
        <v>64</v>
      </c>
      <c r="C32" s="42">
        <v>25</v>
      </c>
      <c r="D32" s="4"/>
    </row>
    <row r="33" spans="2:4" ht="15" customHeight="1" x14ac:dyDescent="0.2">
      <c r="B33" s="19" t="s">
        <v>36</v>
      </c>
      <c r="C33" s="42">
        <v>17</v>
      </c>
      <c r="D33" s="4"/>
    </row>
    <row r="34" spans="2:4" ht="15" customHeight="1" x14ac:dyDescent="0.2">
      <c r="B34" s="51" t="s">
        <v>59</v>
      </c>
      <c r="C34" s="42">
        <v>10</v>
      </c>
      <c r="D34" s="4"/>
    </row>
    <row r="35" spans="2:4" ht="15" customHeight="1" x14ac:dyDescent="0.2">
      <c r="B35" s="50" t="s">
        <v>60</v>
      </c>
      <c r="C35" s="42">
        <v>14</v>
      </c>
      <c r="D35" s="4"/>
    </row>
    <row r="36" spans="2:4" ht="15" customHeight="1" x14ac:dyDescent="0.2">
      <c r="B36" s="23" t="s">
        <v>9</v>
      </c>
      <c r="C36" s="39">
        <f>C26+C34+C35</f>
        <v>166</v>
      </c>
      <c r="D36" s="4"/>
    </row>
    <row r="37" spans="2:4" ht="12.6" x14ac:dyDescent="0.25">
      <c r="B37" s="25"/>
      <c r="C37" s="40"/>
      <c r="D37" s="2"/>
    </row>
    <row r="38" spans="2:4" ht="15" customHeight="1" x14ac:dyDescent="0.2">
      <c r="B38" s="21" t="s">
        <v>18</v>
      </c>
      <c r="C38" s="41">
        <f>C39+C40+C41+C42+C43+C44+C45+C46+C47+C48+C49+C50+C51+C52+C53+C54</f>
        <v>118</v>
      </c>
      <c r="D38" s="2"/>
    </row>
    <row r="39" spans="2:4" ht="15" customHeight="1" x14ac:dyDescent="0.2">
      <c r="B39" s="28" t="s">
        <v>42</v>
      </c>
      <c r="C39" s="42">
        <v>7</v>
      </c>
      <c r="D39" s="4"/>
    </row>
    <row r="40" spans="2:4" ht="15" customHeight="1" x14ac:dyDescent="0.2">
      <c r="B40" s="28" t="s">
        <v>39</v>
      </c>
      <c r="C40" s="42">
        <v>7</v>
      </c>
      <c r="D40" s="4"/>
    </row>
    <row r="41" spans="2:4" ht="15" customHeight="1" x14ac:dyDescent="0.2">
      <c r="B41" s="28" t="s">
        <v>37</v>
      </c>
      <c r="C41" s="42">
        <v>7</v>
      </c>
      <c r="D41" s="4"/>
    </row>
    <row r="42" spans="2:4" ht="15" customHeight="1" x14ac:dyDescent="0.2">
      <c r="B42" s="28" t="s">
        <v>41</v>
      </c>
      <c r="C42" s="42">
        <v>7</v>
      </c>
      <c r="D42" s="4"/>
    </row>
    <row r="43" spans="2:4" ht="15" customHeight="1" x14ac:dyDescent="0.2">
      <c r="B43" s="28" t="s">
        <v>40</v>
      </c>
      <c r="C43" s="42">
        <v>7</v>
      </c>
      <c r="D43" s="4"/>
    </row>
    <row r="44" spans="2:4" ht="15" customHeight="1" x14ac:dyDescent="0.2">
      <c r="B44" s="28" t="s">
        <v>38</v>
      </c>
      <c r="C44" s="42">
        <v>7</v>
      </c>
      <c r="D44" s="4"/>
    </row>
    <row r="45" spans="2:4" ht="15" customHeight="1" x14ac:dyDescent="0.2">
      <c r="B45" s="28" t="s">
        <v>43</v>
      </c>
      <c r="C45" s="42">
        <v>7</v>
      </c>
      <c r="D45" s="4"/>
    </row>
    <row r="46" spans="2:4" ht="15" customHeight="1" x14ac:dyDescent="0.2">
      <c r="B46" s="28" t="s">
        <v>44</v>
      </c>
      <c r="C46" s="42">
        <v>8</v>
      </c>
      <c r="D46" s="4"/>
    </row>
    <row r="47" spans="2:4" ht="15" customHeight="1" x14ac:dyDescent="0.2">
      <c r="B47" s="28" t="s">
        <v>45</v>
      </c>
      <c r="C47" s="42">
        <v>8</v>
      </c>
      <c r="D47" s="4"/>
    </row>
    <row r="48" spans="2:4" ht="15" customHeight="1" x14ac:dyDescent="0.2">
      <c r="B48" s="28" t="s">
        <v>46</v>
      </c>
      <c r="C48" s="42">
        <v>8</v>
      </c>
      <c r="D48" s="4"/>
    </row>
    <row r="49" spans="2:5" ht="15" customHeight="1" x14ac:dyDescent="0.2">
      <c r="B49" s="28" t="s">
        <v>47</v>
      </c>
      <c r="C49" s="42">
        <v>8</v>
      </c>
      <c r="D49" s="4"/>
    </row>
    <row r="50" spans="2:5" ht="15" customHeight="1" x14ac:dyDescent="0.2">
      <c r="B50" s="28" t="s">
        <v>66</v>
      </c>
      <c r="C50" s="42">
        <v>8</v>
      </c>
      <c r="D50" s="4"/>
    </row>
    <row r="51" spans="2:5" ht="15" customHeight="1" x14ac:dyDescent="0.2">
      <c r="B51" s="28" t="s">
        <v>48</v>
      </c>
      <c r="C51" s="42">
        <v>7</v>
      </c>
      <c r="D51" s="4"/>
    </row>
    <row r="52" spans="2:5" ht="15" customHeight="1" x14ac:dyDescent="0.2">
      <c r="B52" s="28" t="s">
        <v>49</v>
      </c>
      <c r="C52" s="42">
        <v>7</v>
      </c>
      <c r="D52" s="4"/>
    </row>
    <row r="53" spans="2:5" ht="15" customHeight="1" x14ac:dyDescent="0.2">
      <c r="B53" s="28" t="s">
        <v>55</v>
      </c>
      <c r="C53" s="42">
        <v>8</v>
      </c>
      <c r="D53" s="4"/>
    </row>
    <row r="54" spans="2:5" ht="15" customHeight="1" x14ac:dyDescent="0.2">
      <c r="B54" s="28" t="s">
        <v>50</v>
      </c>
      <c r="C54" s="42">
        <v>7</v>
      </c>
      <c r="D54" s="4"/>
    </row>
    <row r="55" spans="2:5" ht="15" customHeight="1" x14ac:dyDescent="0.2">
      <c r="B55" s="28" t="s">
        <v>4</v>
      </c>
      <c r="C55" s="42">
        <v>16</v>
      </c>
      <c r="D55" s="4"/>
    </row>
    <row r="56" spans="2:5" ht="15" customHeight="1" x14ac:dyDescent="0.2">
      <c r="B56" s="28" t="s">
        <v>58</v>
      </c>
      <c r="C56" s="42">
        <v>16</v>
      </c>
      <c r="D56" s="4"/>
    </row>
    <row r="57" spans="2:5" ht="15" customHeight="1" x14ac:dyDescent="0.2">
      <c r="B57" s="26" t="s">
        <v>10</v>
      </c>
      <c r="C57" s="41">
        <f>C38+C55+C56</f>
        <v>150</v>
      </c>
      <c r="D57" s="2"/>
    </row>
    <row r="58" spans="2:5" ht="12.6" x14ac:dyDescent="0.25">
      <c r="B58" s="27"/>
      <c r="C58" s="41"/>
      <c r="D58" s="4"/>
    </row>
    <row r="59" spans="2:5" ht="15" customHeight="1" x14ac:dyDescent="0.2">
      <c r="B59" s="21" t="s">
        <v>24</v>
      </c>
      <c r="C59" s="41">
        <f>C60+C61</f>
        <v>32</v>
      </c>
      <c r="D59" s="4"/>
    </row>
    <row r="60" spans="2:5" s="15" customFormat="1" ht="15" customHeight="1" x14ac:dyDescent="0.2">
      <c r="B60" s="19" t="s">
        <v>34</v>
      </c>
      <c r="C60" s="34">
        <v>16</v>
      </c>
      <c r="D60" s="4"/>
      <c r="E60" s="10"/>
    </row>
    <row r="61" spans="2:5" s="15" customFormat="1" ht="15" customHeight="1" x14ac:dyDescent="0.2">
      <c r="B61" s="19" t="s">
        <v>35</v>
      </c>
      <c r="C61" s="34">
        <v>16</v>
      </c>
      <c r="D61" s="4"/>
      <c r="E61" s="10"/>
    </row>
    <row r="62" spans="2:5" s="15" customFormat="1" ht="15" customHeight="1" x14ac:dyDescent="0.2">
      <c r="B62" s="19" t="s">
        <v>56</v>
      </c>
      <c r="C62" s="34">
        <v>15</v>
      </c>
      <c r="D62" s="4"/>
      <c r="E62" s="10"/>
    </row>
    <row r="63" spans="2:5" s="15" customFormat="1" ht="15" customHeight="1" x14ac:dyDescent="0.2">
      <c r="B63" s="19" t="s">
        <v>4</v>
      </c>
      <c r="C63" s="42">
        <v>10</v>
      </c>
      <c r="D63" s="2"/>
      <c r="E63" s="10"/>
    </row>
    <row r="64" spans="2:5" s="15" customFormat="1" ht="15" customHeight="1" x14ac:dyDescent="0.2">
      <c r="B64" s="19" t="s">
        <v>58</v>
      </c>
      <c r="C64" s="42">
        <v>5</v>
      </c>
      <c r="D64" s="2"/>
      <c r="E64" s="10"/>
    </row>
    <row r="65" spans="2:5" s="15" customFormat="1" ht="15" customHeight="1" x14ac:dyDescent="0.2">
      <c r="B65" s="26" t="s">
        <v>11</v>
      </c>
      <c r="C65" s="41">
        <f>C60+C61+C63+C62+C64</f>
        <v>62</v>
      </c>
      <c r="D65" s="2"/>
      <c r="E65" s="10"/>
    </row>
    <row r="66" spans="2:5" ht="12.6" x14ac:dyDescent="0.25">
      <c r="B66" s="26"/>
      <c r="C66" s="41"/>
      <c r="D66" s="4"/>
    </row>
    <row r="67" spans="2:5" ht="25.5" x14ac:dyDescent="0.2">
      <c r="B67" s="21" t="s">
        <v>13</v>
      </c>
      <c r="C67" s="41">
        <f>C57+C65</f>
        <v>212</v>
      </c>
      <c r="D67" s="4"/>
    </row>
    <row r="68" spans="2:5" ht="12.6" x14ac:dyDescent="0.25">
      <c r="B68" s="22"/>
      <c r="C68" s="43"/>
      <c r="D68" s="4"/>
    </row>
    <row r="69" spans="2:5" ht="15" customHeight="1" x14ac:dyDescent="0.2">
      <c r="B69" s="29" t="s">
        <v>14</v>
      </c>
      <c r="C69" s="41">
        <f>C70+C71+C73+C72</f>
        <v>77</v>
      </c>
      <c r="D69" s="4"/>
    </row>
    <row r="70" spans="2:5" ht="15" customHeight="1" x14ac:dyDescent="0.2">
      <c r="B70" s="28" t="s">
        <v>33</v>
      </c>
      <c r="C70" s="42">
        <v>16</v>
      </c>
      <c r="D70" s="4"/>
    </row>
    <row r="71" spans="2:5" s="15" customFormat="1" ht="15" customHeight="1" x14ac:dyDescent="0.2">
      <c r="B71" s="28" t="s">
        <v>32</v>
      </c>
      <c r="C71" s="42">
        <v>16</v>
      </c>
      <c r="D71" s="4"/>
      <c r="E71" s="10"/>
    </row>
    <row r="72" spans="2:5" s="15" customFormat="1" ht="15" customHeight="1" x14ac:dyDescent="0.2">
      <c r="B72" s="28" t="s">
        <v>31</v>
      </c>
      <c r="C72" s="42">
        <v>10</v>
      </c>
      <c r="D72" s="4"/>
      <c r="E72" s="10"/>
    </row>
    <row r="73" spans="2:5" s="15" customFormat="1" ht="15" customHeight="1" x14ac:dyDescent="0.2">
      <c r="B73" s="28" t="s">
        <v>30</v>
      </c>
      <c r="C73" s="42">
        <v>35</v>
      </c>
      <c r="D73" s="4"/>
      <c r="E73" s="10"/>
    </row>
    <row r="74" spans="2:5" s="15" customFormat="1" ht="15" customHeight="1" x14ac:dyDescent="0.2">
      <c r="B74" s="19" t="s">
        <v>4</v>
      </c>
      <c r="C74" s="42">
        <v>10</v>
      </c>
      <c r="D74" s="4"/>
      <c r="E74" s="10"/>
    </row>
    <row r="75" spans="2:5" s="15" customFormat="1" ht="15" customHeight="1" x14ac:dyDescent="0.2">
      <c r="B75" s="19" t="s">
        <v>58</v>
      </c>
      <c r="C75" s="42">
        <v>5</v>
      </c>
      <c r="D75" s="4"/>
      <c r="E75" s="10"/>
    </row>
    <row r="76" spans="2:5" s="15" customFormat="1" ht="15" customHeight="1" x14ac:dyDescent="0.2">
      <c r="B76" s="21" t="s">
        <v>26</v>
      </c>
      <c r="C76" s="41">
        <f>C69+C74+C75</f>
        <v>92</v>
      </c>
      <c r="D76" s="4"/>
      <c r="E76" s="10"/>
    </row>
    <row r="77" spans="2:5" s="15" customFormat="1" ht="15" customHeight="1" x14ac:dyDescent="0.25">
      <c r="B77" s="29"/>
      <c r="C77" s="41"/>
      <c r="D77" s="2"/>
      <c r="E77" s="10"/>
    </row>
    <row r="78" spans="2:5" ht="15" customHeight="1" thickBot="1" x14ac:dyDescent="0.25">
      <c r="B78" s="30" t="s">
        <v>25</v>
      </c>
      <c r="C78" s="44">
        <f>C76+C65+C57+C36</f>
        <v>470</v>
      </c>
      <c r="D78" s="2"/>
    </row>
    <row r="79" spans="2:5" ht="12" customHeight="1" x14ac:dyDescent="0.25">
      <c r="B79" s="6"/>
      <c r="C79" s="6"/>
      <c r="D79" s="2"/>
    </row>
    <row r="80" spans="2:5" ht="12" customHeight="1" x14ac:dyDescent="0.25">
      <c r="C80" s="5"/>
      <c r="D80" s="12"/>
    </row>
    <row r="81" spans="2:4" ht="12" customHeight="1" x14ac:dyDescent="0.25">
      <c r="C81" s="12"/>
      <c r="D81" s="12"/>
    </row>
    <row r="82" spans="2:4" ht="12" customHeight="1" x14ac:dyDescent="0.25">
      <c r="B82" s="2"/>
      <c r="C82" s="2"/>
      <c r="D82" s="2"/>
    </row>
    <row r="83" spans="2:4" ht="12" customHeight="1" x14ac:dyDescent="0.25">
      <c r="B83" s="2"/>
      <c r="C83" s="2"/>
      <c r="D83" s="2"/>
    </row>
  </sheetData>
  <mergeCells count="1">
    <mergeCell ref="B1:C1"/>
  </mergeCells>
  <pageMargins left="0.51181102362204722" right="0.51181102362204722" top="0.55118110236220474" bottom="0.55118110236220474" header="0.31496062992125984" footer="0.31496062992125984"/>
  <pageSetup paperSize="9" scale="7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2026. évi terv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Dedicsné Bíró Jolán</dc:creator>
  <cp:lastModifiedBy>Kicska Andrea</cp:lastModifiedBy>
  <cp:lastPrinted>2024-11-19T12:58:55Z</cp:lastPrinted>
  <dcterms:created xsi:type="dcterms:W3CDTF">2020-11-20T05:39:06Z</dcterms:created>
  <dcterms:modified xsi:type="dcterms:W3CDTF">2025-12-15T10:08:27Z</dcterms:modified>
</cp:coreProperties>
</file>