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R:\1_Január_29\Anyagok\12_Civil_MIB_LB\"/>
    </mc:Choice>
  </mc:AlternateContent>
  <xr:revisionPtr revIDLastSave="0" documentId="13_ncr:1_{0D432B96-12AB-4AD3-A41A-8CC76202566F}" xr6:coauthVersionLast="47" xr6:coauthVersionMax="47" xr10:uidLastSave="{00000000-0000-0000-0000-000000000000}"/>
  <bookViews>
    <workbookView xWindow="-120" yWindow="-120" windowWidth="29040" windowHeight="15720" activeTab="1" xr2:uid="{00000000-000D-0000-FFFF-FFFF00000000}"/>
  </bookViews>
  <sheets>
    <sheet name="Összesítés" sheetId="2" r:id="rId1"/>
    <sheet name="Támogatásban nem részesített"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8" i="2" l="1"/>
  <c r="G9" i="2"/>
  <c r="F55" i="2"/>
  <c r="F9" i="2"/>
  <c r="F53" i="2" s="1"/>
  <c r="F38" i="2"/>
  <c r="F54" i="2" s="1"/>
  <c r="G38" i="2"/>
  <c r="F56" i="2" l="1"/>
</calcChain>
</file>

<file path=xl/sharedStrings.xml><?xml version="1.0" encoding="utf-8"?>
<sst xmlns="http://schemas.openxmlformats.org/spreadsheetml/2006/main" count="248" uniqueCount="213">
  <si>
    <t>Szervezet neve</t>
  </si>
  <si>
    <t xml:space="preserve">Cholnoky Kerekasztal Egyesület </t>
  </si>
  <si>
    <t>Megvalosítandó tevékenység vagy program leírása</t>
  </si>
  <si>
    <t>Kért támogatás célja</t>
  </si>
  <si>
    <t>Kért támogatás összege Ft</t>
  </si>
  <si>
    <t>Megítél támogatás összege Ft</t>
  </si>
  <si>
    <t xml:space="preserve">Működési célú támogatás </t>
  </si>
  <si>
    <t>1.</t>
  </si>
  <si>
    <t>2.</t>
  </si>
  <si>
    <t>3.</t>
  </si>
  <si>
    <t>4.</t>
  </si>
  <si>
    <t>5.</t>
  </si>
  <si>
    <t>6.</t>
  </si>
  <si>
    <t>7.</t>
  </si>
  <si>
    <t>8.</t>
  </si>
  <si>
    <t>9.</t>
  </si>
  <si>
    <t>10.</t>
  </si>
  <si>
    <t>11.</t>
  </si>
  <si>
    <t xml:space="preserve">Teljes igénylés </t>
  </si>
  <si>
    <t xml:space="preserve"> Rendezvény, program célú támogatás </t>
  </si>
  <si>
    <t>12.</t>
  </si>
  <si>
    <t>13.</t>
  </si>
  <si>
    <t>14.</t>
  </si>
  <si>
    <t>15.</t>
  </si>
  <si>
    <t>16.</t>
  </si>
  <si>
    <t>17.</t>
  </si>
  <si>
    <t>18.</t>
  </si>
  <si>
    <t>19.</t>
  </si>
  <si>
    <t>20.</t>
  </si>
  <si>
    <t>21.</t>
  </si>
  <si>
    <t>22.</t>
  </si>
  <si>
    <t>23.</t>
  </si>
  <si>
    <t xml:space="preserve">Működés és Rendezvény, program célú támogatás </t>
  </si>
  <si>
    <t xml:space="preserve">Rendezvény, program költségek: </t>
  </si>
  <si>
    <t xml:space="preserve">Mindösszesen: </t>
  </si>
  <si>
    <t>Támogatás célja</t>
  </si>
  <si>
    <t>Megvalósítandó tevékenység leírása</t>
  </si>
  <si>
    <t>Megvalósítandó tevékenység vagy program leírása</t>
  </si>
  <si>
    <t xml:space="preserve">Családi Társasjáték Egyesület </t>
  </si>
  <si>
    <t xml:space="preserve">Érkezett </t>
  </si>
  <si>
    <t xml:space="preserve">Szilágyi Táncegyüttes Alapítvány </t>
  </si>
  <si>
    <t>Nagycsaládosok Veszprémi Egyesülete</t>
  </si>
  <si>
    <t xml:space="preserve">Dózsa Iskoláért Alapítvány </t>
  </si>
  <si>
    <t xml:space="preserve">Ablak a Múltra Egyesület </t>
  </si>
  <si>
    <t xml:space="preserve">Kalandozások a Négylábúakért Egyesület </t>
  </si>
  <si>
    <t xml:space="preserve">Padányi Schola Alapítvány </t>
  </si>
  <si>
    <t xml:space="preserve">A Vetési Albert Gimnázium Diákjaiért Alapítvány </t>
  </si>
  <si>
    <t xml:space="preserve">Veszprémi ILCO Egyesület </t>
  </si>
  <si>
    <t xml:space="preserve">Cholnoky Jazzbalettért Alapítvány </t>
  </si>
  <si>
    <t xml:space="preserve">Gyulaffy László Alapítvány </t>
  </si>
  <si>
    <t>Új Veszprémi Református Templom Alapítvány</t>
  </si>
  <si>
    <t xml:space="preserve">Veszprémi Nők Kerekasztala Egyesület </t>
  </si>
  <si>
    <t>Veszprém Passau Baráti Társaság Egyesület</t>
  </si>
  <si>
    <t xml:space="preserve">Veszprémvölgy Kultúrájáért Egyesület </t>
  </si>
  <si>
    <t xml:space="preserve">Veszprémi Német Nemzetiségi Klub </t>
  </si>
  <si>
    <t xml:space="preserve">Bakony és Balaton Ifjúsági Kulturális Egyesület </t>
  </si>
  <si>
    <t xml:space="preserve">Jutaspusztáért Egyesület </t>
  </si>
  <si>
    <t xml:space="preserve">Családokért és Gyermekekért Alapítvány </t>
  </si>
  <si>
    <t xml:space="preserve">Design és Egészség Modell Egyesület </t>
  </si>
  <si>
    <t xml:space="preserve">4. </t>
  </si>
  <si>
    <t xml:space="preserve">Fúvóskultúráért Alapítvány </t>
  </si>
  <si>
    <t xml:space="preserve">terembérleti díj </t>
  </si>
  <si>
    <t>Civil Keret pályázat 2025. - Veszprém</t>
  </si>
  <si>
    <t xml:space="preserve">fellépők, hangosítás, műsorvezető, videós és fotós díja </t>
  </si>
  <si>
    <t xml:space="preserve">Veszprémi Liszt Ferenc Kórustársaság </t>
  </si>
  <si>
    <t xml:space="preserve">"Életet az Éveknek" Veszprém Vármegyei Egyesülete - Cholnoky Nyugdíjas Klub </t>
  </si>
  <si>
    <t>Veszprémi Művész Céh</t>
  </si>
  <si>
    <t>PKB/968/2025.</t>
  </si>
  <si>
    <t xml:space="preserve">Alapítvány a Cukorbetegekért </t>
  </si>
  <si>
    <t>24.</t>
  </si>
  <si>
    <t>25.</t>
  </si>
  <si>
    <t>26.</t>
  </si>
  <si>
    <t xml:space="preserve">Minerva Tanulási Alternatíva Alapítvány (Japán Centrum Veszprém) </t>
  </si>
  <si>
    <t xml:space="preserve">Szabadság Lakótelepi Baráti Kör </t>
  </si>
  <si>
    <t xml:space="preserve">Keresztény Értelmiségiek Szövetsége (KÉSZ) Veszprémi Csoportja </t>
  </si>
  <si>
    <t>PKB/989/2025.</t>
  </si>
  <si>
    <t xml:space="preserve">Veszprémi Iránytű Alapítvány </t>
  </si>
  <si>
    <t xml:space="preserve">"A Báthorys Gyermekekért"  Alapítvány </t>
  </si>
  <si>
    <t xml:space="preserve">Veszprém-Cserháti Társaskör Kulturális Egyesület </t>
  </si>
  <si>
    <t xml:space="preserve">Veszprém Megyei Díszmadárbarát Egyesület </t>
  </si>
  <si>
    <t>Esthajnal a Veszprémi Időskorúakért Alapítvány</t>
  </si>
  <si>
    <t>PKB/991/2025.</t>
  </si>
  <si>
    <t xml:space="preserve">Keresztény Nyilvánosságért Alapítvány </t>
  </si>
  <si>
    <t xml:space="preserve">Autispektrum Egyesület </t>
  </si>
  <si>
    <t xml:space="preserve">Veszprém Megyei Diabetes Egyesület - Veszprémi Diabetes Életmód Klub </t>
  </si>
  <si>
    <t xml:space="preserve">Szilágyi Keresztény Iskolai Alapítvány </t>
  </si>
  <si>
    <t xml:space="preserve">Veszprémi Nyugdíjasok Érdekvédelmi Egyesülete </t>
  </si>
  <si>
    <t xml:space="preserve">PKB/944/2025. </t>
  </si>
  <si>
    <t xml:space="preserve">Egry József Lakótelepi Baráti Kör </t>
  </si>
  <si>
    <t>PKB/943/2025.</t>
  </si>
  <si>
    <t>PKB/1013/2025.</t>
  </si>
  <si>
    <t>ABOVE Alapítvány a Fiatalok Jövőjéért</t>
  </si>
  <si>
    <t xml:space="preserve">Minerva Tanulási Alternatíva Alapítvány / 2026.01.,03.,05.,08, hónap / 200 fő  / gyermekek, családok, japán nyelv, zene, művészet és sport iránt érdeklődők </t>
  </si>
  <si>
    <t xml:space="preserve">Működés és program </t>
  </si>
  <si>
    <t xml:space="preserve">DEMO Műhely / 2026. évben évszakonként 2 alkalom / 40 fő / 9-14 éves fiatalok és szüleik </t>
  </si>
  <si>
    <t xml:space="preserve">Működési költségek: </t>
  </si>
  <si>
    <t>viselet, jelmez, alapanyag beszerzése: 300.000,-Ft, irodaszerek, nyomtatópatron: 15.000,-FT, terembérleti díj: 30.000,-FT, reklám és propaganda költségek: 50.000,-Ft</t>
  </si>
  <si>
    <t xml:space="preserve">kották beszerzése, jogdíj: 150.000,-Ft, Egységes ingek, nyakkendők beszerzése: 100.000,-Ft, autóbusz bérlés/ utazás nagyobb fellépésre: 100.000,-Ft. </t>
  </si>
  <si>
    <t xml:space="preserve">Veszprém / 2026. június / 120 fő / Zenei fesztiválra meghívott fúvószenekarok és a rendezvényre kilátogató közönség </t>
  </si>
  <si>
    <t xml:space="preserve">Veszprém / 2026.02.01.-2026.12.31. / 700 fő / a Cserhát városrészen élők közössége, kisgyermekes családok és az idősebb generáció tagjai </t>
  </si>
  <si>
    <t>beteglátogatás költsége</t>
  </si>
  <si>
    <r>
      <rPr>
        <b/>
        <sz val="10"/>
        <rFont val="Arial Narrow"/>
        <family val="2"/>
        <charset val="238"/>
      </rPr>
      <t>Veszprémfalva vigadalma:</t>
    </r>
    <r>
      <rPr>
        <sz val="10"/>
        <rFont val="Arial Narrow"/>
        <family val="2"/>
        <charset val="238"/>
      </rPr>
      <t xml:space="preserve"> egy egész napos, minden korosztály számára élményt nyújtó rendezvény, amely hagyományteremtő szándékkal indult, mostanra a település egyik legfontosabb közösségi élményévé vált. A program célja, hogy bemutassa a helyi értékeket, erősítse a közösségi összetartozást. Főbb elemei: népzenei és könnyűzenei fellépés, kézműves vásár és helyi termékek bemutatója, gasztronómiai vásár és főzőverseny, sport és ügyességi versenyek, vidámparki eszközök használata egész nap.</t>
    </r>
  </si>
  <si>
    <t xml:space="preserve">Kádár Stúdió Galéria / 2026. év folyamán / családok, fiatalok, idősek </t>
  </si>
  <si>
    <t xml:space="preserve">Veszprém, Kálvin János park 1./ 2026.07.06.-2026.07.10. / 45-50 fő / gyerekek (5-13 év) </t>
  </si>
  <si>
    <t xml:space="preserve">Csopaki Üdülőfalu / 2026.08.27-08.28./ 140 fő / középiskolás fiatalok: 14-19 éves korosztály, felnőttek: 24-65 korig </t>
  </si>
  <si>
    <t xml:space="preserve">Kolostorok és kertek, Völgyikút Bowling, Családika Játszóház  / 2026. június 08-09-10. / 500 fő / programban részvevő gyermekek, általános iskolai csoportok, középiskolai csoportok, Játszóházba járó szülők és gyermekek </t>
  </si>
  <si>
    <t xml:space="preserve">Vetési Albert Gimnázium Sportcsarnoka / 2026.02.27.-02.28./ 350 fő / 14-20 éves korúak </t>
  </si>
  <si>
    <t>Bál Resort Hotel Balatonalmádi / 2026.03.19.-03.21. / 350-400 fő / cukorbetegek kezelésében, képzésében, nevelésében, a diabéteszesek közösségi életében kimagasló teljesítményt nyújtó személyek részére</t>
  </si>
  <si>
    <t xml:space="preserve">Báthory István Sportiskola és kihelyezett rendezvényhelyszínek / 2026. január - 2026. június 18. között /  az iskola tanulói és dolgozói, akikhez országos szinten csatlakoznak az alkotói pályázatra jelentkező diákok, pedagógusok </t>
  </si>
  <si>
    <t xml:space="preserve">Veszprém, Deutsches Haus / 2026.10.17. / 90 fő  / civil szervezetek tagjai, meghívott vendégek, fellépők, érdeklődők </t>
  </si>
  <si>
    <t>képek, oklevelek, kitűzők, meghívók, dokumentumok</t>
  </si>
  <si>
    <t xml:space="preserve">Veszprém, Gulya domb / 2026. október / 40-50 család / családok </t>
  </si>
  <si>
    <t>Hangvilla / Veszprém / 2026. március-április-május / 100-120 fő / A betegségben érintettek, családtagok, gondozók, a téma iránt érdeklődők</t>
  </si>
  <si>
    <t>Dózsavárosi Baráti Kör</t>
  </si>
  <si>
    <t>Veszprém, Cholnokyváros / 2026. június 12. / 200 fő / Városrész polgárai</t>
  </si>
  <si>
    <t xml:space="preserve">cipő és ruhajavítás </t>
  </si>
  <si>
    <t xml:space="preserve">Veszprém / 2026.01.01.-12.15. között 3x3 óra / 15 fő/ pedagógusok </t>
  </si>
  <si>
    <t>szakmai előadó díja</t>
  </si>
  <si>
    <t xml:space="preserve">Lendva-Dobronak / 2026 május-június / 20 fő / cukorbetegek </t>
  </si>
  <si>
    <t xml:space="preserve">Gyulaffy László Német Nemzetiségi és Nyelvoktató Általános Iskola  / 2026.06.10.-06.12./ 150 fő / az iskola tanulói, volt diákok és tanárok </t>
  </si>
  <si>
    <t xml:space="preserve">Veszprém, Kolostorok és Kertek Rendezvényterület  / 2026.09.05. / 1500-2000 fő / családok, minden korosztály </t>
  </si>
  <si>
    <t>Veszprém Jutaspuszta közterület  / 2026.08.08 / 200 fő / családok</t>
  </si>
  <si>
    <t xml:space="preserve">Veszprém Kórház, gyermekosztály  / 2026.02.01.-2026.12.31. / minden hónap első szombatja / 200 fő / gyermekek </t>
  </si>
  <si>
    <t xml:space="preserve">Csermák Antal Alapfokú Művészeti Iskola / 2026.02.12.-13. / 80 fő / Fafúvós hangszeren játszó gyermekek </t>
  </si>
  <si>
    <t xml:space="preserve">Veszprém, Hangvilla / 2026. januártól-decemberig - 10 alkalom/ 1000 fő/ Veszprémi családok, gyerekek, fiatalok, idősek (5-95 év) </t>
  </si>
  <si>
    <t>Program helye, ideje / várható résztvevők száma / célcsoport</t>
  </si>
  <si>
    <t>2026. évi működési költségek</t>
  </si>
  <si>
    <r>
      <rPr>
        <b/>
        <sz val="10"/>
        <color theme="1"/>
        <rFont val="Arial Narrow"/>
        <family val="2"/>
        <charset val="238"/>
      </rPr>
      <t>Természetismereti levelezős verseny leendő 1. osztályosokna</t>
    </r>
    <r>
      <rPr>
        <sz val="10"/>
        <color theme="1"/>
        <rFont val="Arial Narrow"/>
        <family val="2"/>
        <charset val="238"/>
      </rPr>
      <t xml:space="preserve">k: Óvodások számára szervez levelezős természetismereti vetélkedőt idén már tizenegyedik alkalommal.  A versenyhez tartozik 2 fordulóból álló feladatlap kitöltése, valamint egy rajzpályázat. A vetélkedővel a gyerekek természeti nevelésében szeretnének aktív szerepet vállalni. Évről évre 250-280 beküldött pályázat érkezik, és a számuk egyre csak nő. </t>
    </r>
  </si>
  <si>
    <t>Javasolt összeg:</t>
  </si>
  <si>
    <r>
      <rPr>
        <b/>
        <sz val="10"/>
        <rFont val="Arial Narrow"/>
        <family val="2"/>
        <charset val="238"/>
      </rPr>
      <t>„Éjszakai Sport”</t>
    </r>
    <r>
      <rPr>
        <sz val="10"/>
        <rFont val="Arial Narrow"/>
        <family val="2"/>
        <charset val="238"/>
      </rPr>
      <t xml:space="preserve"> : 2025/26-ös tanévben újra megrendezésre kerül az Alapítvány, a Diákönkormányzat és a Testnevelés munkaközösség közös szervezésében az iskola egyik legnépszerűbb rendezvénye, röplabda és labdarúgás sportágban, továbbá a  "Ki a leggyorsabb?" kategóriában kerül megrendezésre.</t>
    </r>
  </si>
  <si>
    <r>
      <rPr>
        <b/>
        <sz val="10"/>
        <rFont val="Arial Narrow"/>
        <family val="2"/>
        <charset val="238"/>
      </rPr>
      <t>"Lelki öttusa" nyári napközis hittantábor:</t>
    </r>
    <r>
      <rPr>
        <sz val="10"/>
        <rFont val="Arial Narrow"/>
        <family val="2"/>
        <charset val="238"/>
      </rPr>
      <t xml:space="preserve"> 5-13 év közötti gyerekeknek. Nyári napközis elfoglaltságot biztosít 45-50 gyereknek. Program: bibliai interaktív foglalkozások, kirándulás, kézművesség, sportvetélkedők, mesesarok, népi mesterségek bemutatása, mini színpadi előadások magyar és angol nyelven.</t>
    </r>
  </si>
  <si>
    <r>
      <rPr>
        <b/>
        <u/>
        <sz val="10"/>
        <color theme="1"/>
        <rFont val="Arial Narrow"/>
        <family val="2"/>
        <charset val="238"/>
      </rPr>
      <t>20 évesek lettünk, emlékezzünk</t>
    </r>
    <r>
      <rPr>
        <sz val="10"/>
        <color theme="1"/>
        <rFont val="Arial Narrow"/>
        <family val="2"/>
        <charset val="238"/>
      </rPr>
      <t>: 2026. év kiemelkedő jelenőségű az egyesület számára, mert ekkor ünneplik az újjáalakulásuk 20. évfordulóját. Jubileumi programsorozatot terveznek, amely bemutatja a városrész múltját, értékeit, közösségi életét, hagyományait. Kiállításokat terveznek, előadásokat, kiadványt. Régi ízek „ szakácskönyv kiadását, városrész kisiparosi hagyományok bemutatását tervezik.</t>
    </r>
  </si>
  <si>
    <t xml:space="preserve">Fortissimo Fúvósok Alapítvány </t>
  </si>
  <si>
    <t xml:space="preserve">A Veszprémi Művész Céhnek folyamatos támogatása nincsen, tagok tagdíj bevételéből, esetenként kisebb összegű pályázatokból és a művészek lelkes önkéntes munkájával működtetik az egyesületet. Ennek kapcsán pályáznának a működésükhöz szükséges alapvető díjakra, költségekre. </t>
  </si>
  <si>
    <t xml:space="preserve">irodaszerek tintapatron: 20.000,- Ft, könyvelői és közjegyzői díj, tagdíj, postaköltség: 60.000,- Ft, Nyomtatási költség, szórólapok, virág, koszorú: 15.000,- Ft </t>
  </si>
  <si>
    <t>Működésük egyik alapfeltétele a tánckoreográfiák és színpadi megjelenés biztosítása a fellépő ruhák vásárlása, varratása és az ehhez szükséges anyagok vásárlása. Több mint 200 gyerek dresszét biztosítják ingyenesen. Minden évben szerveznek tánckurzusokat, ahol az oktatók díját szeretnék pályázaton nyert összegből finanszírozni. Az Alapítvány sokat költ a PR költségekre, honlapjukon minden aktuális információ elérhető.</t>
  </si>
  <si>
    <t>Anyagok, fellépő ruha, jelmez, balettcipő vásárlás, javítás, varratás: 350.000,- Ft, nevezési díj: 300.000,- Ft, terembérlet: 200.000,- Ft, külsős táncoktatókkal kurzus: 100.000,- Ft, honlap fenntartás költségei, kiadványok, prospektusok megjelentetése, nyomdaköltség: 700.000,- Ft</t>
  </si>
  <si>
    <t xml:space="preserve">Az elmúlt évben sok változás volt az egyesület életében, a vezetőség körében is. Ezért a változások miatt új könyvelőjük lett, melynek költségeire pályáznának, az irodai költségek mellett.  </t>
  </si>
  <si>
    <t xml:space="preserve">könyvelési díj: 240.000,- Ft, irodai fogyóeszközök: 200.000,- Ft   </t>
  </si>
  <si>
    <t>Szeretnék biztosítani az alapvető, de elengedhetetlen működési feltételeket. Bevételeiket a programok szervezésébe forgatják vissza, így folyamatos kihívást jelent számukra a működési költség előteremtése. Ezek azok a költségek, melyek a civil szervezet fenntartható működésének alapját képezik.</t>
  </si>
  <si>
    <t xml:space="preserve">bankszámladíj: 100.000,- Ft, könyvelői szolgáltatás: 100.000,- Ft </t>
  </si>
  <si>
    <r>
      <rPr>
        <b/>
        <sz val="10"/>
        <rFont val="Arial Narrow"/>
        <family val="2"/>
        <charset val="238"/>
      </rPr>
      <t>10 év 10 esemény</t>
    </r>
    <r>
      <rPr>
        <sz val="10"/>
        <rFont val="Arial Narrow"/>
        <family val="2"/>
        <charset val="238"/>
      </rPr>
      <t>: 2026-ban az egyesület a fennállásának 10. évfordulóját ünnepli.</t>
    </r>
    <r>
      <rPr>
        <b/>
        <sz val="10"/>
        <rFont val="Arial Narrow"/>
        <family val="2"/>
        <charset val="238"/>
      </rPr>
      <t xml:space="preserve"> </t>
    </r>
    <r>
      <rPr>
        <sz val="10"/>
        <rFont val="Arial Narrow"/>
        <family val="2"/>
        <charset val="238"/>
      </rPr>
      <t>2026. január- december között 10 hónapon keresztül havi 1 vasárnapi napon megvalósuló társasjátékos közösségi program keretében ünnepelnének.</t>
    </r>
  </si>
  <si>
    <r>
      <rPr>
        <b/>
        <sz val="10"/>
        <rFont val="Arial Narrow"/>
        <family val="2"/>
        <charset val="238"/>
      </rPr>
      <t>IX. Veszprémi Regionális Szűcs József Fafúvós Verseny:</t>
    </r>
    <r>
      <rPr>
        <sz val="10"/>
        <rFont val="Arial Narrow"/>
        <family val="2"/>
        <charset val="238"/>
      </rPr>
      <t xml:space="preserve"> 2026. évben az első napon klarinét és szaxofon, második napon fuvola hangszereken játszó gyerekek vesznek részt a versenyen. 2018 óta minden évben hagyomány jelleggel megrendezik a Szűcs József Fafúvós Versenyt.</t>
    </r>
  </si>
  <si>
    <t xml:space="preserve">szakmai zsűri díja: 200.000,- Ft, ajándék kottaanyag a versenyzők részére: 100.000,- Ft </t>
  </si>
  <si>
    <r>
      <rPr>
        <b/>
        <sz val="10"/>
        <rFont val="Arial Narrow"/>
        <family val="2"/>
        <charset val="238"/>
      </rPr>
      <t>Kórházi bűvészkedés beteg gyerekeknek: a</t>
    </r>
    <r>
      <rPr>
        <sz val="10"/>
        <rFont val="Arial Narrow"/>
        <family val="2"/>
        <charset val="238"/>
      </rPr>
      <t xml:space="preserve"> program célja, hogy a beteg gyermekekkel teli kórteremben varázsoljanak jóízű gyerekkacajt és felszabadult perceket. A gyógymód a művészeti és nevetésterápián alapul. Látogatásoknál alkalmazott művészeti eszközök az orvosi kezeléseken felül pozitívan hatnak a betegek gyógyulási folyamataiban. </t>
    </r>
  </si>
  <si>
    <t>10 alkalmas interaktív bűvész előadás: 200.000,- Ft, Fejlesztő bűvész füzet kezdőknek könnyen megtanulható mutatványokról: 200.000,- Ft</t>
  </si>
  <si>
    <t xml:space="preserve">vidámparki eszközök bérlése (körhinta, dodgem, ugrálóvár, órisácsúszda, kisvonat) </t>
  </si>
  <si>
    <r>
      <rPr>
        <b/>
        <sz val="10"/>
        <rFont val="Arial Narrow"/>
        <family val="2"/>
        <charset val="238"/>
      </rPr>
      <t>X. Tacsi Tali Veszprém:</t>
    </r>
    <r>
      <rPr>
        <sz val="10"/>
        <rFont val="Arial Narrow"/>
        <family val="2"/>
        <charset val="238"/>
      </rPr>
      <t xml:space="preserve"> Az évek során nemcsak helyi, hanem az országos kutyás közösség egyik legkedveltebb rendezvényévé vált. Regionális jelentőségű eseménnyé nőtte ki magát. Programok: kutyás bemutatók, szépségversenyek, koncertek, kirakodóvásár, gyermek és családi programok. 2026-ban a jubileumi X. Tacsi Tali Veszprém kerül megrendezésre. Ennek kapcsán az egyesület felvette a krakkói kutyás közösséggel is a kapcsolatot. </t>
    </r>
  </si>
  <si>
    <r>
      <rPr>
        <b/>
        <sz val="10"/>
        <rFont val="Arial Narrow"/>
        <family val="2"/>
        <charset val="238"/>
      </rPr>
      <t xml:space="preserve">Gyulaffy piknik és Gyulaffy Napok: </t>
    </r>
    <r>
      <rPr>
        <sz val="10"/>
        <rFont val="Arial Narrow"/>
        <family val="2"/>
        <charset val="238"/>
      </rPr>
      <t xml:space="preserve">1998-ban az iskola úgy döntött, hogy minden évben Gyulaffy díjjal, majd 2005-től Gyulaffy-sportdíjjal tünteti ki az arra érdemeseket. Tantestület dönt a beadott pályázatok alapján. Másik ilyen jeles díj 2010-től a Hadnagy Ifjúsági díj. Ezzel a programmal egy hagyományt szeretnének teremteni, minden évben az elismerésben részesülteket meghívnák a Gyulaffy napokra. Az új program keretében a tanulók kérdezhetnének a díjazottaktól.  </t>
    </r>
  </si>
  <si>
    <t xml:space="preserve">catering szolgáltatás: 200.000,- Ft, 5 db üvegplakett, 1 db üveg kisplasztika: 230.000,- Ft </t>
  </si>
  <si>
    <r>
      <rPr>
        <b/>
        <sz val="10"/>
        <rFont val="Arial Narrow"/>
        <family val="2"/>
        <charset val="238"/>
      </rPr>
      <t>Padányi Közösségépítő Tábor:</t>
    </r>
    <r>
      <rPr>
        <sz val="10"/>
        <rFont val="Arial Narrow"/>
        <family val="2"/>
        <charset val="238"/>
      </rPr>
      <t xml:space="preserve"> fontosnak tartja a bejövő középiskolai évfolyam diákjainak az iskola közösségébe való beilleszkedését, a diákok magyar nemzeti értékrenddel, magyar nemzeti hagyományokkal és a keresztény egyház értékrendjével, valamint hogy a katolikus egyház elveivel és iskola hagyományaival megismerkedjenek. </t>
    </r>
  </si>
  <si>
    <t>üzemanyag költség: 25.000,- Ft, terembérlés, hangosítás, buszbérlés: 100.000,- Ft, szállás, menza ebéd, utazási költségek, buszsofőr költsége: 1.650.000,- Ft, fénymásolás, nyomtatási költségek: 75.000,- Ft, alapanyagok a főzéshez, vetélkedő kellékei: 620.000,- Ft</t>
  </si>
  <si>
    <r>
      <rPr>
        <b/>
        <sz val="10"/>
        <rFont val="Arial Narrow"/>
        <family val="2"/>
        <charset val="238"/>
      </rPr>
      <t>Csokit vagy csalunk a Gulya dombon:</t>
    </r>
    <r>
      <rPr>
        <sz val="10"/>
        <rFont val="Arial Narrow"/>
        <family val="2"/>
        <charset val="238"/>
      </rPr>
      <t xml:space="preserve"> az egyesület 2026 őszi szünetében a Gulya dombon Halloween partyt szervez a családok számára. A program tökfaragással indul, melyet az apák és a gyerekek együtt készítik el. A legszebben faragó család jutalomban részesül. Emellett lesz még lámpás és jelmez készítés, arcfestés. A feladatok között szerepel a Csokit vagy csalunk, gyűjts sok csokoládét, amennyit csak tudsz feladat (lesz még: zsákban futás, labdajátékok, jelmezes bújócska, és sok meglepetés).</t>
    </r>
  </si>
  <si>
    <t>arcfestés: 50.000,- Ft, plakát: 50.000,- Ft, jelmez, kézműves anyagok, csokoládé, Halloween tök: 200.000,- Ft</t>
  </si>
  <si>
    <r>
      <rPr>
        <b/>
        <sz val="10"/>
        <rFont val="Arial Narrow"/>
        <family val="2"/>
        <charset val="238"/>
      </rPr>
      <t xml:space="preserve">Művészeti szalon rendezvénysorozat: </t>
    </r>
    <r>
      <rPr>
        <sz val="10"/>
        <rFont val="Arial Narrow"/>
        <family val="2"/>
        <charset val="238"/>
      </rPr>
      <t>Folytatni szeretnék a három éve sikeres rendezvénysorozatot, melyre Veszprém vármegyei, országos és határon túli művészeket szeretnének meghívni.</t>
    </r>
  </si>
  <si>
    <t>grafikai tervezés, kiállítás rendezés, művészeti szalon előadóinak díja: 150.000,- Ft, útiköltség: 50.000,- Ft, plakát tervezés nyomtatás, videó készítés, dokumentálás honlapon: 50.000,- Ft, papír, írószer, festék, patron, képkeret: 50.000,- Ft</t>
  </si>
  <si>
    <r>
      <rPr>
        <b/>
        <sz val="10"/>
        <rFont val="Arial Narrow"/>
        <family val="2"/>
        <charset val="238"/>
      </rPr>
      <t>A Klub megalakulása 35., a német nyelvű szentmise 25. évfordulójának ünneplését tartanák 2026-ban</t>
    </r>
    <r>
      <rPr>
        <sz val="10"/>
        <rFont val="Arial Narrow"/>
        <family val="2"/>
        <charset val="238"/>
      </rPr>
      <t xml:space="preserve">. Mindkettő a helyi német közösség összetartozását erősíti. Szeretnék felkutatni az alapítókat, riportokat és visszaemlékezést készíteni. Megemlékezni az elhunytakról. Az évforduló alkalmából könyvet is készítenének, melyben szeretnének szakrális témákat is megjelentetni. </t>
    </r>
  </si>
  <si>
    <r>
      <rPr>
        <b/>
        <sz val="10"/>
        <rFont val="Arial Narrow"/>
        <family val="2"/>
        <charset val="238"/>
      </rPr>
      <t>Pannon Diabetes Díj adományozása és mozgás az egészségesebb életért:</t>
    </r>
    <r>
      <rPr>
        <sz val="10"/>
        <rFont val="Arial Narrow"/>
        <family val="2"/>
        <charset val="238"/>
      </rPr>
      <t xml:space="preserve"> </t>
    </r>
    <r>
      <rPr>
        <sz val="10"/>
        <color rgb="FF000000"/>
        <rFont val="Arial Narrow"/>
        <family val="2"/>
        <charset val="238"/>
      </rPr>
      <t>A díjat egy, a cukorbetegek ellátásában kimagasló szakmai és emberi teljesítményt nyújtó, a Dunántúlon dolgozó orvosnak és/vagy nővérnek vagy dietetikusnak ítélik oda az alapítók. A díj a Dunántúli Diabetes hétvégén kerül átadásra. A díj javaslat alapján kerül odaítélésre. A mozgás kiemelkedő jelentőségű a cukorbetegek életében, ezért 10 db nordic walking bot vásárlását tervezik a továbbiakban.</t>
    </r>
  </si>
  <si>
    <t xml:space="preserve">Nordic walking bot 10 db: 84.000,- Ft, plakett herendi: 143.400,- Ft </t>
  </si>
  <si>
    <r>
      <rPr>
        <b/>
        <sz val="10"/>
        <rFont val="Arial Narrow"/>
        <family val="2"/>
        <charset val="238"/>
      </rPr>
      <t xml:space="preserve">Író-olvasó találkozó Bosnyák Viktóriával és Dudás Győzővel. </t>
    </r>
    <r>
      <rPr>
        <sz val="10"/>
        <color theme="1"/>
        <rFont val="Arial Narrow"/>
        <family val="2"/>
        <charset val="238"/>
      </rPr>
      <t xml:space="preserve">Bosnyák Viktória a kortárs magyar gyerekirodalom kiemelkedő alakja. Művei pl: Sirály a király, Tündérboszorkány, Nyelvtani boszorkány. Segíti a gyermekek olvasás iránti szeretetét, a szókincs gazdagítását, valamint a kreatív gondolkodást. A találkozó fejlesztené a tanulók kommunikációs képességét ( 3. és 4. évfolyam). Dudás Győző illusztrátor és az írónő előadása maradandó élményt nyújtana a diákoknak. </t>
    </r>
  </si>
  <si>
    <t xml:space="preserve">Iró-olvasó találkozó diákoknak, előadói díj </t>
  </si>
  <si>
    <t xml:space="preserve">Veszprém, Dózsa György Német Nemzetiségi Nyelvoktató Általános Iskola / 2026.01.22. (magyar kultúra napja) / 126 diák / gyermekek (3.-4. évfolyamos diákok) </t>
  </si>
  <si>
    <r>
      <rPr>
        <b/>
        <sz val="10"/>
        <rFont val="Arial Narrow"/>
        <family val="2"/>
        <charset val="238"/>
      </rPr>
      <t>Fogadóest</t>
    </r>
    <r>
      <rPr>
        <sz val="10"/>
        <rFont val="Arial Narrow"/>
        <family val="2"/>
        <charset val="238"/>
      </rPr>
      <t>:</t>
    </r>
    <r>
      <rPr>
        <sz val="10"/>
        <color theme="1"/>
        <rFont val="Arial Narrow"/>
        <family val="2"/>
        <charset val="238"/>
      </rPr>
      <t xml:space="preserve"> Testvéregyesületük, a Deutsch Ungarisches Freundeskreis tagja a Gizella Napok ünnepségsorozat aktív résztvevőjeként, minden évben ellátogatnak városunkba. Hagyományosan fogadóesten köszöntik őket. Az est keretein belül mindkét egy</t>
    </r>
    <r>
      <rPr>
        <sz val="10"/>
        <rFont val="Arial Narrow"/>
        <family val="2"/>
        <charset val="238"/>
      </rPr>
      <t>esület elnöke köszönti a jelenlévőket, és a lezajlott esemé</t>
    </r>
    <r>
      <rPr>
        <sz val="10"/>
        <color theme="1"/>
        <rFont val="Arial Narrow"/>
        <family val="2"/>
        <charset val="238"/>
      </rPr>
      <t xml:space="preserve">nyeket bemutatja. </t>
    </r>
  </si>
  <si>
    <t xml:space="preserve">fogadóest vacsora: 640.000,- Ft, kultúrműsor költségei: 160.000,- Ft </t>
  </si>
  <si>
    <t xml:space="preserve">Veszprémi Érseki Főiskola / 2026. május / 100 fő / Passau testvéregyesület tagjai, egyesület tagjai, meghívott vendégek </t>
  </si>
  <si>
    <t>orvosi személyzet biztosítása: 200.000,- Ft, díjazás, labdák, reakció időt mérő eszközök: 200.000,- Ft</t>
  </si>
  <si>
    <t xml:space="preserve">étkezés: 300.000,- Ft, meghívott előadók tiszteletdíja, kirándulások, belépőjegyek: 150.000,- Ft, kézműves anyagok: 50.000,- Ft </t>
  </si>
  <si>
    <r>
      <rPr>
        <b/>
        <sz val="10"/>
        <rFont val="Arial Narrow"/>
        <family val="2"/>
        <charset val="238"/>
      </rPr>
      <t>MONO-ZUKURI PROJEKT:</t>
    </r>
    <r>
      <rPr>
        <sz val="10"/>
        <rFont val="Arial Narrow"/>
        <family val="2"/>
        <charset val="238"/>
      </rPr>
      <t xml:space="preserve"> 2026-ban a japán hagyományos kézművességet szeretnék bemutatni, és a közönség számára workshopokon keresztül lehetőséget biztosítani az élmény megtapasztalására.  Japánban létezik a „mono-zukuri” szemlélet , amely nem csupán a gyártást jelenti, hanem a szellem és a büszkeség beépítését a készítés folyamatába.Tervezett programok: origami, mizuhiki kézművesség, japán kardkészítés, japán kések bemutatása, japán papír megismerése, „Sumo nishikie” kiállítás.     </t>
    </r>
  </si>
  <si>
    <t xml:space="preserve">előadás és workshop helyszín költségei: 150.000,- Ft, előadások díja: 150.000,- Ft, workshophoz szükséges alapanyagok díja: 200.000,- Ft   </t>
  </si>
  <si>
    <r>
      <rPr>
        <b/>
        <sz val="10"/>
        <color theme="1"/>
        <rFont val="Arial Narrow"/>
        <family val="2"/>
        <charset val="238"/>
      </rPr>
      <t>Szlovén kirándulás Lendvára + nordic walking oktatás:</t>
    </r>
    <r>
      <rPr>
        <sz val="10"/>
        <color theme="1"/>
        <rFont val="Arial Narrow"/>
        <family val="2"/>
        <charset val="238"/>
      </rPr>
      <t xml:space="preserve"> határon túli cukorbetegekkel való kapcsolatfelvétel és információcsere a cél. Program: Lendvai vár felkeresése, étkezés - ami rendkívül fontos a cukorbetegek életében -, majd délután orchidea kiállításon való részvétel.Szeretnének még nordic walking oktatást, mivel a mozgás jótékonyan hat a cukorértékek kordába tartására. </t>
    </r>
  </si>
  <si>
    <t xml:space="preserve">szállítási szolgáltatás: 140.000,- Ft, utazásszervezés költségei, nordic walking oktatás díja: 130.000,- Ft </t>
  </si>
  <si>
    <r>
      <rPr>
        <b/>
        <sz val="10"/>
        <rFont val="Arial Narrow"/>
        <family val="2"/>
        <charset val="238"/>
      </rPr>
      <t>IV. Cholnoky(s) Juniális:</t>
    </r>
    <r>
      <rPr>
        <sz val="10"/>
        <rFont val="Arial Narrow"/>
        <family val="2"/>
        <charset val="238"/>
      </rPr>
      <t xml:space="preserve"> minden korosztályt megszólító esemény, ahol az átélt események erősítik és mélyítik a cholnokys gyökereket. Hagyományteremtő szándékkal indították el. Programterv: sportbemutató, kutyás bemutató, táncház, énekes-zenés előadás, rajzpályázat eredményhirdetés, tervezett kísérő programok: kézműves foglalkozások, játszóház, játékpark.</t>
    </r>
  </si>
  <si>
    <t>előadók, fellépők díja: 300.000,- Ft, rendezvényhez kapcsolódó kis értékű tárgyi eszközök: 150.000,- Ft</t>
  </si>
  <si>
    <t>szórólapok, plakátok: 200.000,- Ft, ajándékok beszerzése: 300.000,- Ft</t>
  </si>
  <si>
    <t xml:space="preserve">Szilágyi Keresztény Iskola, Szent II. János Pál Pápa Tornacsarnok / 2026.01.27. 16:30 / 600 fő / Nagycsoportos óvodások, szüleik, testvéreik </t>
  </si>
  <si>
    <r>
      <rPr>
        <b/>
        <sz val="10"/>
        <rFont val="Arial Narrow"/>
        <family val="2"/>
        <charset val="238"/>
      </rPr>
      <t>Kemence Piknik:</t>
    </r>
    <r>
      <rPr>
        <sz val="10"/>
        <rFont val="Arial Narrow"/>
        <family val="2"/>
        <charset val="238"/>
      </rPr>
      <t xml:space="preserve"> </t>
    </r>
    <r>
      <rPr>
        <sz val="10"/>
        <rFont val="Calibri"/>
        <family val="2"/>
        <charset val="238"/>
      </rPr>
      <t>a program főleg az emberek összekovácsolódását szolgálja, hogy jobban megismerhessék egymást, egyedül élőknek lehetőséget biztosít a kimozdulásra, nyugdíjasok bevonása a közösségi életbe. Program elemei: falusi ízek, kemencében sült finomságok mellett kézműves vásár és gyermekprogramok várják a vendégeket. Délelőtt varázskaland a gyerekeknek, kincskeresés, délután csapatjátékok, lovaskocsizás, állatsimogató, ugrálóvár, kutyásbemutató, kézműves foglalkozások.</t>
    </r>
  </si>
  <si>
    <t>fellépő művészek díja: 180.000,- Ft, alapanyagok, díjak, szabadtéri játékok, eszközök díja: 320.000,- Ft</t>
  </si>
  <si>
    <t xml:space="preserve">Szabadságpuszta, Ciklámen u. 3. / 2026. augusztus vége- szeptember eleje / 150 fő / Szabadságpusztán és veszprémi, illetve környéken élő családok ( Nemesvámos, Felsőőrs) </t>
  </si>
  <si>
    <r>
      <rPr>
        <b/>
        <sz val="10"/>
        <rFont val="Arial Narrow"/>
        <family val="2"/>
        <charset val="238"/>
      </rPr>
      <t>1.) Fergeteges Bowling Verseny</t>
    </r>
    <r>
      <rPr>
        <sz val="10"/>
        <rFont val="Arial Narrow"/>
        <family val="2"/>
        <charset val="238"/>
      </rPr>
      <t>: középiskolások közöti verseny, közösségépítő céllal jött létre, helyszín: Völgyikút ház -2026.06.08.</t>
    </r>
    <r>
      <rPr>
        <b/>
        <sz val="10"/>
        <rFont val="Arial Narrow"/>
        <family val="2"/>
        <charset val="238"/>
      </rPr>
      <t xml:space="preserve"> 2.) Fergeteges Sport fesztiválja:</t>
    </r>
    <r>
      <rPr>
        <sz val="10"/>
        <rFont val="Arial Narrow"/>
        <family val="2"/>
        <charset val="238"/>
      </rPr>
      <t xml:space="preserve"> Kolostorok és kertek - Veszprém - 2026.06.10/ esőnap 2026.06.17., célja hogy még a tanév befejezése előtt egy délelőttre hasznos szabadidős lehetőséget biztosítson a gyerekeknek. Játékos vetélkedőkön vesznek részt a gyerekek, iskolai közegből kimozdulva találkozhatnak a Családsegítő munkatársakkal, talán így könnyebben kérnek segítséget. Hasznos időtöltés mellett a mesék játékos megismerése a cél.</t>
    </r>
    <r>
      <rPr>
        <b/>
        <sz val="10"/>
        <rFont val="Arial Narrow"/>
        <family val="2"/>
        <charset val="238"/>
      </rPr>
      <t xml:space="preserve"> 3.) Fergeteges BABA-MAMA torna : </t>
    </r>
    <r>
      <rPr>
        <sz val="10"/>
        <rFont val="Arial Narrow"/>
        <family val="2"/>
        <charset val="238"/>
      </rPr>
      <t xml:space="preserve">Családika játszóházban, 2026.06.09., 44 fővel, a foglalkozáson a gyerekek együtt tornásznak játékos sportfoglalkozáson.  </t>
    </r>
  </si>
  <si>
    <t>bowling szolgáltatás: 120.000,- Ft, Baba-mama torna foglalkozás díja: 80.000,- Ft, kiosztásra kerülő díjak, papír, nyomtató patron, fólia, kézműves alapanyagok: 160.000,- Ft</t>
  </si>
  <si>
    <r>
      <rPr>
        <b/>
        <sz val="10"/>
        <rFont val="Arial Narrow"/>
        <family val="2"/>
        <charset val="238"/>
      </rPr>
      <t>Ismeretterjesztő előadások</t>
    </r>
    <r>
      <rPr>
        <sz val="10"/>
        <rFont val="Arial Narrow"/>
        <family val="2"/>
        <charset val="238"/>
      </rPr>
      <t xml:space="preserve">: Havi rendszerességű ismeretterjesztő előadások a keresztény értékek, valamint a nemzeti és helyi hagyományok megőrzését és továbbadását szolgálja. Az előadás célja, hogy közösségi párbeszédet indítsanak el olyan kérdésekről, amelyek Veszprém és térsége szellemi, kulturális és erkölcsi életét gazdagítják. Tervezett előadók: dr. Velkey György, dr. Egry László, dr. Medvig Endre, dr. Miklós Péter, dr. Bauer Bence, mind elismert szakemberek, akik a tudomány, a kultúra, a társadalom és az egyház életének különböző területeiről érkeznek. </t>
    </r>
  </si>
  <si>
    <t>előadók tiszteletdíja, postaköltség, másolás, nyomtatás költségei: 125.000,- Ft, terembérlési díj: 265.000,- Ft, előadók útiköltségé: 110.000,- Ft</t>
  </si>
  <si>
    <t>ActiCity Tánc- és Mozgásművészeti Központ, Lovassy László Gimnázium, Padányi Gimnázium / 2026. január-június és szeptember-december hónapokban havonta 1 előadás / 90-100 fő alkalmanként / a szervezet tagjai, családtagok, szimpatizánsok, Veszprém város lakossága</t>
  </si>
  <si>
    <r>
      <rPr>
        <b/>
        <sz val="10"/>
        <rFont val="Arial Narrow"/>
        <family val="2"/>
        <charset val="238"/>
      </rPr>
      <t>10 éves a Boldog Iskola - jubileumi rendezvénysorozat:</t>
    </r>
    <r>
      <rPr>
        <sz val="10"/>
        <rFont val="Arial Narrow"/>
        <family val="2"/>
        <charset val="238"/>
      </rPr>
      <t xml:space="preserve"> Országos Alkotói pályázat, Tehetségkutató és Szakmai nap szervezése. A boldogságprogram vármegyei és országos szinten is elismert szakmai műhely, amely már 10 éve valósítja meg az érzelmi nevelés, a közösségépítés és a pozitív pedagógia alapelveit a mindennapi iskolai gyakorlatban.</t>
    </r>
  </si>
  <si>
    <t>előadói díj: 100.000,- Ft, plakátok, meghívók nyomtatása: 80.000,- Ft, díjak, jutalmak : 220.000,- Ft</t>
  </si>
  <si>
    <r>
      <rPr>
        <b/>
        <sz val="10"/>
        <rFont val="Arial Narrow"/>
        <family val="2"/>
        <charset val="238"/>
      </rPr>
      <t>XX. Veszprémi díszmadár kiállítás</t>
    </r>
    <r>
      <rPr>
        <sz val="10"/>
        <rFont val="Arial Narrow"/>
        <family val="2"/>
        <charset val="238"/>
      </rPr>
      <t xml:space="preserve">: A rendezvényen 5 kontinens 70-100 faja kerül bemutatásra. A kiállított egyedek száma 6-900 példány. Kapcsolódó programok: Egész napos konferencia 10-15 tagszervezet részvételével. Célcsoport: egész Veszprém lakossága, vármegyei szinten, országos és helyi madáregyesületek tagjai. A madarak bírálatát hazai és nemzetközi szakképzett bírók végzik, ami a szakmai fejlődésük biztosítéka is egyben. </t>
    </r>
  </si>
  <si>
    <t xml:space="preserve">étkezési költség, alapanyagok: 80.000,- Ft, terembérlet díja: 80.000,- Ft, külföldi bírók szállás és utazási költsége: 40.000,- Ft, hirdetési költségek, oklevelek, katalógusok: 40.000,- Ft, gyorskötöző, kartonpapír, festék, nyomtatópatron: 50.000,- Ft </t>
  </si>
  <si>
    <t xml:space="preserve">Agóra Veszprém Kulturális Központ - Veszprém / 2026.09.19.-09.20./ 75 kiállító- 1000 látogató / gyerekes családok, természetkedvelők minden korcsoportban, madártenyésztő szervezetek tagjai </t>
  </si>
  <si>
    <r>
      <rPr>
        <b/>
        <sz val="10"/>
        <rFont val="Arial Narrow"/>
        <family val="2"/>
        <charset val="238"/>
      </rPr>
      <t>Emlékek kávéháza</t>
    </r>
    <r>
      <rPr>
        <sz val="10"/>
        <rFont val="Arial Narrow"/>
        <family val="2"/>
        <charset val="238"/>
      </rPr>
      <t>: Az Alzheimer Café a demenciával élő személyek és családtagjaik, gondozók részére szervezett rendszeres találkozó sorozat, ahol szakemberek jelenlétében tájékozódhatnak a betegségről, kötetlen beszélgetésen és más társas tevékenységben vehetnek részt, megismerhetik a hasonló helyzetű családok életét. Meghívott vendég előadók között pszichiáterek, neurológusok, gyógytornász, szociális intézményvezető és olyan szakemberek szerepelnek, akik ismerik a demencia anatómiáját, diagnosztikáját, gyógyszeres kezelését.</t>
    </r>
  </si>
  <si>
    <t xml:space="preserve">terembérlet: 600.000,- Ft, Szakmai előadás: 300.000,- Ft, Szórólap, hirdetés: 50.000,- Ft, </t>
  </si>
  <si>
    <r>
      <rPr>
        <b/>
        <sz val="10"/>
        <rFont val="Arial Narrow"/>
        <family val="2"/>
        <charset val="238"/>
      </rPr>
      <t>Workshop pedagógusoknak - hatékony beszélgetés tanulói problémák esetén:</t>
    </r>
    <r>
      <rPr>
        <sz val="10"/>
        <rFont val="Arial Narrow"/>
        <family val="2"/>
        <charset val="238"/>
      </rPr>
      <t xml:space="preserve"> a program célja, hogy gyakorlati segítséget nyújtson a pedagógusoknak a tanulói problémák megbeszélésében, hatékony, elfogadható kommunikáció kialakításában.  </t>
    </r>
  </si>
  <si>
    <r>
      <rPr>
        <b/>
        <u/>
        <sz val="10"/>
        <color theme="1"/>
        <rFont val="Arial Narrow"/>
        <family val="2"/>
        <charset val="238"/>
      </rPr>
      <t xml:space="preserve">Szakmai út Székelyföldre: </t>
    </r>
    <r>
      <rPr>
        <sz val="10"/>
        <color theme="1"/>
        <rFont val="Arial Narrow"/>
        <family val="2"/>
        <charset val="238"/>
      </rPr>
      <t xml:space="preserve">Kapcsolatfelvétel céljából utaznának Árkosra, megnéznék Székelyföld látnivalóit, Kovászna Vármegyében. Sepsiszentgyörgyi hagyomány őrzőkkel ismerkednének meg. Összesen 2200 km lenne az út.  </t>
    </r>
    <r>
      <rPr>
        <b/>
        <u/>
        <sz val="10"/>
        <color theme="1"/>
        <rFont val="Arial Narrow"/>
        <family val="2"/>
        <charset val="238"/>
      </rPr>
      <t>Bakonytól-Moldváig év végi bemutató:</t>
    </r>
    <r>
      <rPr>
        <sz val="10"/>
        <color theme="1"/>
        <rFont val="Arial Narrow"/>
        <family val="2"/>
        <charset val="238"/>
      </rPr>
      <t xml:space="preserve"> Fellépők: Kastélykert óvoda. Tikhegyi Gyöngycsibék gyermekei és a felnőttek. Mindazt a tudtás, amit egész évben megismertek és gyakoroltak, bemutatásra kerül.</t>
    </r>
  </si>
  <si>
    <t xml:space="preserve">Év végi bemutató tisztelet díja és/ vagy előadói díj: 80.000,- Ft, Erdélyi utazás költsége, szállás díj: 600.000,- Ft </t>
  </si>
  <si>
    <t xml:space="preserve">1.) Árkos 2.,) Veszprém-Gyulafirátóti Művelődési ház / 1.) 2026.07.18-07.26.   2.) 2026. május vége, június eleje / 1.) egyesület tagjai 2.) egyesület tagjai, hozzátartozók, gyulafirátóti lakosok </t>
  </si>
  <si>
    <t>Frissen operált betegekkel már a kórházban felveszik a kapcsolatot. Ameddig szükségét érzik, látogatják őket, vagy telefonon válaszolnak a kérdéseikre. Ezzel segítik a kórházi személyzet munkáját. Karácsonykor egy bensőséges ünnepléssel közösen ünnepelnek. Van, akinek ez az egyetlen közössége, családban eltöltött karácsonya.</t>
  </si>
  <si>
    <t>éttermi szolgáltatás: 100.000,- Ft, betegek szocializálódása, előadások díja: 50.000,- Ft</t>
  </si>
  <si>
    <t xml:space="preserve">Veszprém vármegyei Csolnoky Ferenc Kórház étterme / 2026.12.18.-12.20. / 40 fő / betegek, akik sztómával vannak operálva, rákból gyógyultak, általában idősek. </t>
  </si>
  <si>
    <r>
      <rPr>
        <b/>
        <sz val="10"/>
        <color theme="1"/>
        <rFont val="Arial Narrow"/>
        <family val="2"/>
        <charset val="238"/>
      </rPr>
      <t>Hagyomány és közösség - 2026</t>
    </r>
    <r>
      <rPr>
        <sz val="10"/>
        <color theme="1"/>
        <rFont val="Arial Narrow"/>
        <family val="2"/>
        <charset val="238"/>
      </rPr>
      <t>: Komplex programsorozatot indítottak el 2023-ban, melynek következő állomása következne. A néptánc foglalkozások mellett tartalmas programokat szerveznek. Ezek célja egyrészt az ismeretterjesztés, szakmai fejlődés, tehetséggondozás, másrészt a népi hagyományok élővé tétele. Programelemek: adventi és farsangi családi délután, népszokások közös megélése (regölés, locsolás, májusfa állítás), kézműveskedés, interaktív programok, ismeretterjesztő előadások, közös táncház.</t>
    </r>
  </si>
  <si>
    <t>tiszteletdíjak, zenekar, oktatók, zsűri költsége: 125.000,- Ft, fotó, videó készítés: 75.000,- Ft, kézműves anyagok foglalkozásokhoz, viseleti darabok a programhoz, kiállítás kellékei: 200.000,- Ft</t>
  </si>
  <si>
    <t xml:space="preserve">Szilágyi Keresztény Iskola - táborok, programok helyszíne / 2026.01.01.-12.31. / 700 fő / gyermekek, családok, idősek, néptáncot kedvelő emberek, szervezet tagjai </t>
  </si>
  <si>
    <t>honlap, közösségi média, digitális tartalom költségei: 50.000,- Ft, dokumentumok, kiadványok: 100.000,- Ft, nyomtató patronok, postaköltség: 75.000,- Ft</t>
  </si>
  <si>
    <t>étkezés 10 alkalommal: 300.000,- Ft, faültetés, kiállítás, városrészi séta szakmai közreműködése: 100.000,- Ft, meghívók, plakátok, hangosítás: 150.000,- Ft</t>
  </si>
  <si>
    <t>padlóburkolat javítása, beltéri ajtók felújítása: 140.000,- Ft, szórólapok költségei: 20.000,- Ft</t>
  </si>
  <si>
    <r>
      <rPr>
        <b/>
        <sz val="10"/>
        <rFont val="Arial Narrow"/>
        <family val="2"/>
        <charset val="238"/>
      </rPr>
      <t>DEMO DESIGN WORKSHOP</t>
    </r>
    <r>
      <rPr>
        <sz val="10"/>
        <rFont val="Arial Narrow"/>
        <family val="2"/>
        <charset val="238"/>
      </rPr>
      <t xml:space="preserve">: Design tematikájú workshopok - összesen 4 alkalommal szervezik meg, ahol építész és formatervező szakemberek segítségével a hétköznapban is hasznos tárgyakat készítenek el. A workshop célja, hogy ösztönözze a városban élő fiatalokat kis léptékű használati tárgyak elkészítésére, és a közös alkotás élményének megtapasztalására.  </t>
    </r>
    <r>
      <rPr>
        <b/>
        <sz val="10"/>
        <rFont val="Arial Narrow"/>
        <family val="2"/>
        <charset val="238"/>
      </rPr>
      <t>VESZPRÉM PARTICIPY közösségi társasjátékozás</t>
    </r>
    <r>
      <rPr>
        <sz val="10"/>
        <rFont val="Arial Narrow"/>
        <family val="2"/>
        <charset val="238"/>
      </rPr>
      <t xml:space="preserve">: 2023-ban fejlesztették ki a társasjátékot az EKF-ideje alatt, melyhez 2 alkalommal szerveznek lehetőséget ennek kipróbálására. </t>
    </r>
    <r>
      <rPr>
        <b/>
        <sz val="10"/>
        <rFont val="Arial Narrow"/>
        <family val="2"/>
        <charset val="238"/>
      </rPr>
      <t>VESZPRÉM GYEREKEKNEK TEMATIKUS SÉTÁK</t>
    </r>
    <r>
      <rPr>
        <sz val="10"/>
        <rFont val="Arial Narrow"/>
        <family val="2"/>
        <charset val="238"/>
      </rPr>
      <t>: 2023-ban megjelent városismereti könyvük tematikus sétái köré épül a  2 alkalmas program.</t>
    </r>
  </si>
  <si>
    <t>foglalkozások előkészítése, szakmai vezetése, szakmai animátorokkal: 500.000,- Ft, Kis kézi gépek, kézi szerszámok bérlése: 120.000,- Ft, Fotódokumentáció készítése: 50.000,- Ft, Kreatív anyagok és fogyóeszközök beszerzése: 200.000,- Ft</t>
  </si>
  <si>
    <t>Céljuk egy saját rendezésű egynapos találkozó megszervezése, amelyre meghívják a partner zenekarkarokat. Hagyományt kívánnak vele teremteni, ahol a testvérvárosok és Veszprém vármegye zenekarai is fellépnek. A zenekaroknak a fellépések mellett csapatépítő jelleggel játékos feladatokat kell megoldaniuk.</t>
  </si>
  <si>
    <t xml:space="preserve">Vendéglátás a fúvós fesztiválon: 100.000,- Ft, Helyszínbérlés díja: 50.000,- Ft </t>
  </si>
  <si>
    <t>Oka</t>
  </si>
  <si>
    <t>formai hiba</t>
  </si>
  <si>
    <t>hiánypótlási határidő elmulasztása</t>
  </si>
  <si>
    <t>PKB/947/2025.</t>
  </si>
  <si>
    <t>más keretből részesülhet támogatásban</t>
  </si>
  <si>
    <t>1. melléklet a …./2026. (….) határozathoz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</si>
</sst>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Ft&quot;"/>
    <numFmt numFmtId="165" formatCode="#,##0\ _F_t"/>
  </numFmts>
  <fonts count="22" x14ac:knownFonts="1">
    <font>
      <sz val="11"/>
      <color theme="1"/>
      <name val="Calibri"/>
      <family val="2"/>
      <charset val="238"/>
      <scheme val="minor"/>
    </font>
    <font>
      <b/>
      <sz val="10"/>
      <name val="Arial Narrow"/>
      <family val="2"/>
      <charset val="238"/>
    </font>
    <font>
      <b/>
      <sz val="11"/>
      <name val="Arial Narrow"/>
      <family val="2"/>
      <charset val="238"/>
    </font>
    <font>
      <sz val="11"/>
      <color rgb="FF006100"/>
      <name val="Calibri"/>
      <family val="2"/>
      <charset val="238"/>
      <scheme val="minor"/>
    </font>
    <font>
      <b/>
      <sz val="11"/>
      <color theme="1"/>
      <name val="Calibri"/>
      <family val="2"/>
      <charset val="238"/>
      <scheme val="minor"/>
    </font>
    <font>
      <sz val="8"/>
      <name val="Calibri"/>
      <family val="2"/>
      <charset val="238"/>
      <scheme val="minor"/>
    </font>
    <font>
      <b/>
      <sz val="8"/>
      <name val="Calibri"/>
      <family val="2"/>
      <charset val="238"/>
      <scheme val="minor"/>
    </font>
    <font>
      <b/>
      <sz val="10"/>
      <color theme="1"/>
      <name val="Arial Narrow"/>
      <family val="2"/>
      <charset val="238"/>
    </font>
    <font>
      <sz val="10"/>
      <name val="Arial Narrow"/>
      <family val="2"/>
      <charset val="238"/>
    </font>
    <font>
      <sz val="10"/>
      <color rgb="FFFF0000"/>
      <name val="Arial Narrow"/>
      <family val="2"/>
      <charset val="238"/>
    </font>
    <font>
      <sz val="11"/>
      <color rgb="FFFF0000"/>
      <name val="Calibri"/>
      <family val="2"/>
      <charset val="238"/>
      <scheme val="minor"/>
    </font>
    <font>
      <sz val="10"/>
      <color theme="1"/>
      <name val="Calibri"/>
      <family val="2"/>
      <charset val="238"/>
      <scheme val="minor"/>
    </font>
    <font>
      <sz val="11"/>
      <name val="Calibri"/>
      <family val="2"/>
      <charset val="238"/>
      <scheme val="minor"/>
    </font>
    <font>
      <sz val="11"/>
      <color rgb="FF000000"/>
      <name val="Calibri"/>
      <family val="2"/>
      <charset val="238"/>
    </font>
    <font>
      <sz val="10"/>
      <color theme="1"/>
      <name val="Arial Narrow"/>
      <family val="2"/>
      <charset val="238"/>
    </font>
    <font>
      <b/>
      <sz val="10"/>
      <name val="Calibri"/>
      <family val="2"/>
      <charset val="238"/>
      <scheme val="minor"/>
    </font>
    <font>
      <b/>
      <sz val="8"/>
      <color theme="1"/>
      <name val="Calibri"/>
      <family val="2"/>
      <charset val="238"/>
      <scheme val="minor"/>
    </font>
    <font>
      <b/>
      <u/>
      <sz val="10"/>
      <color theme="1"/>
      <name val="Arial Narrow"/>
      <family val="2"/>
      <charset val="238"/>
    </font>
    <font>
      <sz val="8"/>
      <color theme="1"/>
      <name val="Calibri"/>
      <family val="2"/>
      <charset val="238"/>
      <scheme val="minor"/>
    </font>
    <font>
      <sz val="10"/>
      <color rgb="FF000000"/>
      <name val="Arial Narrow"/>
      <family val="2"/>
      <charset val="238"/>
    </font>
    <font>
      <sz val="10"/>
      <name val="Calibri"/>
      <family val="2"/>
      <charset val="238"/>
    </font>
    <font>
      <b/>
      <sz val="9"/>
      <name val="Calibri"/>
      <family val="2"/>
      <charset val="238"/>
      <scheme val="minor"/>
    </font>
  </fonts>
  <fills count="11">
    <fill>
      <patternFill patternType="none"/>
    </fill>
    <fill>
      <patternFill patternType="gray125"/>
    </fill>
    <fill>
      <patternFill patternType="solid">
        <fgColor rgb="FF00B0F0"/>
        <bgColor indexed="64"/>
      </patternFill>
    </fill>
    <fill>
      <patternFill patternType="solid">
        <fgColor rgb="FF92D050"/>
        <bgColor indexed="64"/>
      </patternFill>
    </fill>
    <fill>
      <patternFill patternType="solid">
        <fgColor rgb="FFFFC000"/>
        <bgColor indexed="64"/>
      </patternFill>
    </fill>
    <fill>
      <patternFill patternType="solid">
        <fgColor rgb="FFC6EFCE"/>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9" tint="0.59999389629810485"/>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2">
    <xf numFmtId="0" fontId="0" fillId="0" borderId="0"/>
    <xf numFmtId="0" fontId="3" fillId="5" borderId="0" applyNumberFormat="0" applyBorder="0" applyAlignment="0" applyProtection="0"/>
  </cellStyleXfs>
  <cellXfs count="119">
    <xf numFmtId="0" fontId="0" fillId="0" borderId="0" xfId="0"/>
    <xf numFmtId="0" fontId="5" fillId="7" borderId="4" xfId="0" applyFont="1" applyFill="1" applyBorder="1" applyAlignment="1">
      <alignment horizontal="center" vertical="top" wrapText="1"/>
    </xf>
    <xf numFmtId="0" fontId="5" fillId="7" borderId="4" xfId="0" applyFont="1" applyFill="1" applyBorder="1" applyAlignment="1">
      <alignment horizontal="left" vertical="top" wrapText="1"/>
    </xf>
    <xf numFmtId="14" fontId="8" fillId="0" borderId="7" xfId="0" applyNumberFormat="1" applyFont="1" applyBorder="1" applyAlignment="1">
      <alignment horizontal="center" vertical="top" wrapText="1"/>
    </xf>
    <xf numFmtId="0" fontId="5" fillId="7" borderId="0" xfId="0" applyFont="1" applyFill="1" applyAlignment="1">
      <alignment horizontal="left" vertical="top" wrapText="1"/>
    </xf>
    <xf numFmtId="0" fontId="1" fillId="0" borderId="0" xfId="0" applyFont="1" applyAlignment="1">
      <alignment horizontal="left" vertical="top" wrapText="1"/>
    </xf>
    <xf numFmtId="0" fontId="8" fillId="0" borderId="0" xfId="0" applyFont="1" applyAlignment="1">
      <alignment horizontal="center" vertical="top" wrapText="1"/>
    </xf>
    <xf numFmtId="3" fontId="8" fillId="0" borderId="0" xfId="0" applyNumberFormat="1" applyFont="1" applyAlignment="1">
      <alignment horizontal="center" vertical="top" wrapText="1"/>
    </xf>
    <xf numFmtId="0" fontId="5" fillId="0" borderId="0" xfId="0" applyFont="1" applyAlignment="1">
      <alignment horizontal="left" vertical="top" wrapText="1"/>
    </xf>
    <xf numFmtId="0" fontId="5" fillId="0" borderId="0" xfId="0" applyFont="1" applyAlignment="1">
      <alignment horizontal="center" vertical="top" wrapText="1"/>
    </xf>
    <xf numFmtId="0" fontId="6" fillId="4" borderId="2" xfId="0" applyFont="1" applyFill="1" applyBorder="1" applyAlignment="1">
      <alignment horizontal="center" vertical="center" wrapText="1"/>
    </xf>
    <xf numFmtId="0" fontId="6" fillId="4" borderId="9" xfId="0" applyFont="1" applyFill="1" applyBorder="1" applyAlignment="1">
      <alignment horizontal="left" vertical="center" wrapText="1"/>
    </xf>
    <xf numFmtId="0" fontId="8" fillId="0" borderId="1" xfId="0" applyFont="1" applyBorder="1" applyAlignment="1">
      <alignment horizontal="left" vertical="center" wrapText="1"/>
    </xf>
    <xf numFmtId="0" fontId="8" fillId="0" borderId="1" xfId="0" applyFont="1" applyBorder="1" applyAlignment="1">
      <alignment horizontal="left" vertical="top" wrapText="1"/>
    </xf>
    <xf numFmtId="0" fontId="4" fillId="0" borderId="1" xfId="0" applyFont="1" applyBorder="1" applyAlignment="1">
      <alignment horizontal="center" vertical="center" wrapText="1"/>
    </xf>
    <xf numFmtId="164" fontId="6" fillId="0" borderId="1" xfId="0" applyNumberFormat="1" applyFont="1" applyBorder="1" applyAlignment="1">
      <alignment horizontal="right" vertical="center" wrapText="1"/>
    </xf>
    <xf numFmtId="0" fontId="8" fillId="0" borderId="7" xfId="0" applyFont="1" applyBorder="1" applyAlignment="1">
      <alignment horizontal="center" vertical="center" wrapText="1"/>
    </xf>
    <xf numFmtId="0" fontId="8" fillId="0" borderId="15" xfId="0" applyFont="1" applyBorder="1" applyAlignment="1">
      <alignment horizontal="center" vertical="center" wrapText="1"/>
    </xf>
    <xf numFmtId="164" fontId="6" fillId="0" borderId="15" xfId="0" applyNumberFormat="1" applyFont="1" applyBorder="1" applyAlignment="1">
      <alignment horizontal="right" vertical="center" wrapText="1"/>
    </xf>
    <xf numFmtId="164" fontId="6" fillId="0" borderId="7" xfId="0" applyNumberFormat="1" applyFont="1" applyBorder="1" applyAlignment="1">
      <alignment horizontal="right" vertical="center" wrapText="1"/>
    </xf>
    <xf numFmtId="0" fontId="8" fillId="0" borderId="15" xfId="0" applyFont="1" applyBorder="1" applyAlignment="1">
      <alignment horizontal="left" vertical="center" wrapText="1"/>
    </xf>
    <xf numFmtId="0" fontId="8" fillId="0" borderId="7" xfId="0" applyFont="1" applyBorder="1" applyAlignment="1">
      <alignment horizontal="left" vertical="center" wrapText="1"/>
    </xf>
    <xf numFmtId="14" fontId="9" fillId="0" borderId="7" xfId="0" applyNumberFormat="1" applyFont="1" applyBorder="1" applyAlignment="1">
      <alignment horizontal="center" vertical="top" wrapText="1"/>
    </xf>
    <xf numFmtId="0" fontId="5" fillId="7" borderId="22" xfId="0" applyFont="1" applyFill="1" applyBorder="1" applyAlignment="1">
      <alignment horizontal="left" vertical="top" wrapText="1"/>
    </xf>
    <xf numFmtId="0" fontId="7" fillId="0" borderId="13" xfId="0" applyFont="1" applyBorder="1" applyAlignment="1">
      <alignment horizontal="left" vertical="top" wrapText="1"/>
    </xf>
    <xf numFmtId="0" fontId="8" fillId="0" borderId="13" xfId="0" applyFont="1" applyBorder="1" applyAlignment="1">
      <alignment horizontal="center" vertical="top" wrapText="1"/>
    </xf>
    <xf numFmtId="0" fontId="5" fillId="7" borderId="13" xfId="0" applyFont="1" applyFill="1" applyBorder="1" applyAlignment="1">
      <alignment horizontal="center" vertical="top" wrapText="1"/>
    </xf>
    <xf numFmtId="0" fontId="6" fillId="4" borderId="11" xfId="0" applyFont="1" applyFill="1" applyBorder="1" applyAlignment="1">
      <alignment horizontal="left" vertical="top" wrapText="1"/>
    </xf>
    <xf numFmtId="0" fontId="6" fillId="4" borderId="23" xfId="0" applyFont="1" applyFill="1" applyBorder="1" applyAlignment="1">
      <alignment horizontal="center" vertical="center" wrapText="1"/>
    </xf>
    <xf numFmtId="0" fontId="4" fillId="0" borderId="0" xfId="0" applyFont="1" applyAlignment="1">
      <alignment horizontal="center" vertical="center" wrapText="1"/>
    </xf>
    <xf numFmtId="0" fontId="6" fillId="0" borderId="0" xfId="0" applyFont="1" applyAlignment="1">
      <alignment horizontal="center" vertical="top" wrapText="1"/>
    </xf>
    <xf numFmtId="164" fontId="6" fillId="0" borderId="0" xfId="0" applyNumberFormat="1" applyFont="1" applyAlignment="1">
      <alignment horizontal="right" vertical="top" wrapText="1"/>
    </xf>
    <xf numFmtId="0" fontId="11" fillId="2" borderId="1" xfId="0" applyFont="1" applyFill="1" applyBorder="1" applyAlignment="1">
      <alignment horizontal="left" vertical="center"/>
    </xf>
    <xf numFmtId="14" fontId="11" fillId="2" borderId="1" xfId="0" applyNumberFormat="1" applyFont="1" applyFill="1" applyBorder="1" applyAlignment="1">
      <alignment horizontal="left" vertical="center"/>
    </xf>
    <xf numFmtId="3" fontId="6" fillId="6" borderId="24" xfId="0" applyNumberFormat="1" applyFont="1" applyFill="1" applyBorder="1" applyAlignment="1">
      <alignment horizontal="center" vertical="top" wrapText="1"/>
    </xf>
    <xf numFmtId="0" fontId="15" fillId="2" borderId="1" xfId="0" applyFont="1" applyFill="1" applyBorder="1" applyAlignment="1">
      <alignment horizontal="left" vertical="center" wrapText="1"/>
    </xf>
    <xf numFmtId="165" fontId="5" fillId="0" borderId="5" xfId="0" applyNumberFormat="1" applyFont="1" applyBorder="1" applyAlignment="1">
      <alignment horizontal="center" vertical="center" wrapText="1"/>
    </xf>
    <xf numFmtId="165" fontId="6" fillId="8" borderId="8" xfId="0" applyNumberFormat="1" applyFont="1" applyFill="1" applyBorder="1" applyAlignment="1">
      <alignment horizontal="center" vertical="center" wrapText="1"/>
    </xf>
    <xf numFmtId="165" fontId="6" fillId="4" borderId="10" xfId="0" applyNumberFormat="1" applyFont="1" applyFill="1" applyBorder="1" applyAlignment="1">
      <alignment horizontal="center" vertical="center" wrapText="1"/>
    </xf>
    <xf numFmtId="165" fontId="5" fillId="4" borderId="12" xfId="0" applyNumberFormat="1" applyFont="1" applyFill="1" applyBorder="1" applyAlignment="1">
      <alignment horizontal="center" vertical="center" wrapText="1"/>
    </xf>
    <xf numFmtId="165" fontId="5" fillId="0" borderId="0" xfId="0" applyNumberFormat="1" applyFont="1" applyAlignment="1">
      <alignment horizontal="center" vertical="center" wrapText="1"/>
    </xf>
    <xf numFmtId="165" fontId="0" fillId="0" borderId="0" xfId="0" applyNumberFormat="1" applyAlignment="1">
      <alignment horizontal="center" vertical="center"/>
    </xf>
    <xf numFmtId="0" fontId="10" fillId="0" borderId="0" xfId="0" applyFont="1"/>
    <xf numFmtId="0" fontId="2" fillId="3"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5" fillId="7" borderId="1" xfId="0" applyFont="1" applyFill="1" applyBorder="1" applyAlignment="1">
      <alignment horizontal="left" vertical="center" wrapText="1"/>
    </xf>
    <xf numFmtId="0" fontId="7" fillId="0" borderId="1" xfId="1" applyFont="1" applyFill="1" applyBorder="1" applyAlignment="1">
      <alignment vertical="center" wrapText="1"/>
    </xf>
    <xf numFmtId="0" fontId="14" fillId="0" borderId="1" xfId="0" applyFont="1" applyBorder="1" applyAlignment="1">
      <alignment horizontal="left" vertical="center" wrapText="1"/>
    </xf>
    <xf numFmtId="0" fontId="1" fillId="0" borderId="1" xfId="1" applyFont="1" applyFill="1" applyBorder="1" applyAlignment="1">
      <alignment vertical="center" wrapText="1"/>
    </xf>
    <xf numFmtId="165" fontId="7" fillId="0" borderId="0" xfId="0" applyNumberFormat="1" applyFont="1" applyAlignment="1">
      <alignment horizontal="center" vertical="center" wrapText="1"/>
    </xf>
    <xf numFmtId="0" fontId="0" fillId="0" borderId="0" xfId="0" applyAlignment="1">
      <alignment horizontal="left" vertical="center" wrapText="1"/>
    </xf>
    <xf numFmtId="0" fontId="9" fillId="0" borderId="0" xfId="0" applyFont="1" applyAlignment="1">
      <alignment horizontal="left" vertical="center" wrapText="1"/>
    </xf>
    <xf numFmtId="0" fontId="8" fillId="0" borderId="0" xfId="0" applyFont="1" applyAlignment="1">
      <alignment horizontal="left" vertical="center" wrapText="1"/>
    </xf>
    <xf numFmtId="0" fontId="0" fillId="0" borderId="0" xfId="0" applyAlignment="1">
      <alignment vertical="center" wrapText="1"/>
    </xf>
    <xf numFmtId="0" fontId="14" fillId="0" borderId="7" xfId="0" applyFont="1" applyBorder="1" applyAlignment="1">
      <alignment horizontal="center" vertical="center" wrapText="1"/>
    </xf>
    <xf numFmtId="0" fontId="14" fillId="0" borderId="15" xfId="0" applyFont="1" applyBorder="1" applyAlignment="1">
      <alignment horizontal="center" vertical="center" wrapText="1"/>
    </xf>
    <xf numFmtId="164" fontId="6" fillId="7" borderId="1" xfId="0" applyNumberFormat="1" applyFont="1" applyFill="1" applyBorder="1" applyAlignment="1">
      <alignment horizontal="right" vertical="center" wrapText="1"/>
    </xf>
    <xf numFmtId="164" fontId="16" fillId="7" borderId="1" xfId="0" applyNumberFormat="1" applyFont="1" applyFill="1" applyBorder="1" applyAlignment="1">
      <alignment horizontal="right" vertical="center" wrapText="1"/>
    </xf>
    <xf numFmtId="0" fontId="13" fillId="0" borderId="7" xfId="0" applyFont="1" applyBorder="1" applyAlignment="1">
      <alignment vertical="center"/>
    </xf>
    <xf numFmtId="0" fontId="12" fillId="0" borderId="0" xfId="0" applyFont="1"/>
    <xf numFmtId="0" fontId="8" fillId="7" borderId="1" xfId="0" applyFont="1" applyFill="1" applyBorder="1" applyAlignment="1">
      <alignment horizontal="left" vertical="center" wrapText="1"/>
    </xf>
    <xf numFmtId="0" fontId="1" fillId="0" borderId="1" xfId="1" applyFont="1" applyFill="1" applyBorder="1" applyAlignment="1">
      <alignment horizontal="left" vertical="center" wrapText="1"/>
    </xf>
    <xf numFmtId="164" fontId="16" fillId="0" borderId="1" xfId="0" applyNumberFormat="1" applyFont="1" applyBorder="1" applyAlignment="1">
      <alignment horizontal="right" vertical="center" wrapText="1"/>
    </xf>
    <xf numFmtId="3" fontId="12" fillId="0" borderId="0" xfId="0" applyNumberFormat="1" applyFont="1"/>
    <xf numFmtId="0" fontId="0" fillId="2" borderId="1" xfId="0" applyFill="1" applyBorder="1"/>
    <xf numFmtId="0" fontId="14" fillId="0" borderId="15" xfId="0" applyFont="1" applyBorder="1" applyAlignment="1">
      <alignment horizontal="left" vertical="center" wrapText="1"/>
    </xf>
    <xf numFmtId="0" fontId="18" fillId="7" borderId="1" xfId="0" applyFont="1" applyFill="1" applyBorder="1" applyAlignment="1">
      <alignment horizontal="left" vertical="center" wrapText="1"/>
    </xf>
    <xf numFmtId="0" fontId="7" fillId="0" borderId="1" xfId="1" applyFont="1" applyFill="1" applyBorder="1" applyAlignment="1">
      <alignment horizontal="left" vertical="center" wrapText="1"/>
    </xf>
    <xf numFmtId="0" fontId="14" fillId="0" borderId="1" xfId="0" applyFont="1" applyBorder="1" applyAlignment="1">
      <alignment horizontal="left" vertical="top" wrapText="1"/>
    </xf>
    <xf numFmtId="165" fontId="12" fillId="0" borderId="0" xfId="0" applyNumberFormat="1" applyFont="1"/>
    <xf numFmtId="165" fontId="0" fillId="0" borderId="0" xfId="0" applyNumberFormat="1"/>
    <xf numFmtId="164" fontId="6" fillId="7" borderId="1" xfId="0" applyNumberFormat="1" applyFont="1" applyFill="1" applyBorder="1" applyAlignment="1">
      <alignment horizontal="center" vertical="center" wrapText="1"/>
    </xf>
    <xf numFmtId="0" fontId="5" fillId="7" borderId="13" xfId="0" applyFont="1" applyFill="1" applyBorder="1" applyAlignment="1">
      <alignment horizontal="left" vertical="top" wrapText="1"/>
    </xf>
    <xf numFmtId="0" fontId="5" fillId="7" borderId="28" xfId="0" applyFont="1" applyFill="1" applyBorder="1" applyAlignment="1">
      <alignment horizontal="center" vertical="top" wrapText="1"/>
    </xf>
    <xf numFmtId="0" fontId="6" fillId="6" borderId="22" xfId="0" applyFont="1" applyFill="1" applyBorder="1" applyAlignment="1">
      <alignment horizontal="center" vertical="top" wrapText="1"/>
    </xf>
    <xf numFmtId="0" fontId="6" fillId="8" borderId="11" xfId="0" applyFont="1" applyFill="1" applyBorder="1" applyAlignment="1">
      <alignment horizontal="left" vertical="top" wrapText="1"/>
    </xf>
    <xf numFmtId="0" fontId="6" fillId="8" borderId="23" xfId="0" applyFont="1" applyFill="1" applyBorder="1" applyAlignment="1">
      <alignment horizontal="center" vertical="center" wrapText="1"/>
    </xf>
    <xf numFmtId="165" fontId="6" fillId="8" borderId="12" xfId="0" applyNumberFormat="1" applyFont="1" applyFill="1" applyBorder="1" applyAlignment="1">
      <alignment horizontal="center" vertical="center" wrapText="1"/>
    </xf>
    <xf numFmtId="164" fontId="21" fillId="10" borderId="1" xfId="0" applyNumberFormat="1" applyFont="1" applyFill="1" applyBorder="1" applyAlignment="1">
      <alignment horizontal="center" vertical="top" wrapText="1"/>
    </xf>
    <xf numFmtId="164" fontId="21" fillId="6" borderId="24" xfId="0" applyNumberFormat="1" applyFont="1" applyFill="1" applyBorder="1" applyAlignment="1">
      <alignment horizontal="right" vertical="top" wrapText="1"/>
    </xf>
    <xf numFmtId="164" fontId="21" fillId="6" borderId="27" xfId="0" applyNumberFormat="1" applyFont="1" applyFill="1" applyBorder="1" applyAlignment="1">
      <alignment horizontal="right" vertical="top" wrapText="1"/>
    </xf>
    <xf numFmtId="164" fontId="6" fillId="7" borderId="8" xfId="0" applyNumberFormat="1" applyFont="1" applyFill="1" applyBorder="1" applyAlignment="1">
      <alignment horizontal="center" vertical="center" wrapText="1"/>
    </xf>
    <xf numFmtId="164" fontId="6" fillId="7" borderId="17" xfId="0" applyNumberFormat="1" applyFont="1" applyFill="1" applyBorder="1" applyAlignment="1">
      <alignment horizontal="center" vertical="center" wrapText="1"/>
    </xf>
    <xf numFmtId="164" fontId="16" fillId="0" borderId="7" xfId="0" applyNumberFormat="1" applyFont="1" applyBorder="1" applyAlignment="1">
      <alignment horizontal="right" vertical="center" wrapText="1"/>
    </xf>
    <xf numFmtId="0" fontId="6" fillId="6" borderId="6" xfId="0" applyFont="1" applyFill="1" applyBorder="1" applyAlignment="1">
      <alignment horizontal="center" vertical="top" wrapText="1"/>
    </xf>
    <xf numFmtId="164" fontId="21" fillId="6" borderId="8" xfId="0" applyNumberFormat="1" applyFont="1" applyFill="1" applyBorder="1" applyAlignment="1">
      <alignment horizontal="right" vertical="top" wrapText="1"/>
    </xf>
    <xf numFmtId="0" fontId="6" fillId="6" borderId="29" xfId="0" applyFont="1" applyFill="1" applyBorder="1" applyAlignment="1">
      <alignment horizontal="center" vertical="top" wrapText="1"/>
    </xf>
    <xf numFmtId="164" fontId="21" fillId="6" borderId="30" xfId="0" applyNumberFormat="1" applyFont="1" applyFill="1" applyBorder="1" applyAlignment="1">
      <alignment horizontal="right" vertical="top" wrapText="1"/>
    </xf>
    <xf numFmtId="0" fontId="6" fillId="2" borderId="14" xfId="0" applyFont="1" applyFill="1" applyBorder="1" applyAlignment="1">
      <alignment horizontal="center" vertical="top" wrapText="1"/>
    </xf>
    <xf numFmtId="164" fontId="21" fillId="2" borderId="17" xfId="0" applyNumberFormat="1" applyFont="1" applyFill="1" applyBorder="1" applyAlignment="1">
      <alignment horizontal="right" vertical="top" wrapText="1"/>
    </xf>
    <xf numFmtId="0" fontId="21" fillId="10" borderId="11" xfId="0" applyFont="1" applyFill="1" applyBorder="1" applyAlignment="1">
      <alignment horizontal="center" vertical="top" wrapText="1"/>
    </xf>
    <xf numFmtId="164" fontId="21" fillId="10" borderId="12" xfId="0" applyNumberFormat="1" applyFont="1" applyFill="1" applyBorder="1" applyAlignment="1">
      <alignment horizontal="right" vertical="top" wrapText="1"/>
    </xf>
    <xf numFmtId="0" fontId="11" fillId="2" borderId="13" xfId="0" applyFont="1" applyFill="1" applyBorder="1" applyAlignment="1">
      <alignment horizontal="left" vertical="center"/>
    </xf>
    <xf numFmtId="14" fontId="11" fillId="2" borderId="13" xfId="0" applyNumberFormat="1" applyFont="1" applyFill="1" applyBorder="1" applyAlignment="1">
      <alignment horizontal="left" vertical="center"/>
    </xf>
    <xf numFmtId="0" fontId="7" fillId="4" borderId="4" xfId="1" applyNumberFormat="1" applyFont="1" applyFill="1" applyBorder="1" applyAlignment="1">
      <alignment vertical="center" wrapText="1"/>
    </xf>
    <xf numFmtId="0" fontId="0" fillId="4" borderId="26" xfId="0" applyFill="1" applyBorder="1" applyAlignment="1">
      <alignment vertical="center" wrapText="1"/>
    </xf>
    <xf numFmtId="0" fontId="7" fillId="4" borderId="7" xfId="1" applyNumberFormat="1" applyFont="1" applyFill="1" applyBorder="1" applyAlignment="1">
      <alignment vertical="center" wrapText="1"/>
    </xf>
    <xf numFmtId="0" fontId="0" fillId="4" borderId="15" xfId="0" applyFill="1" applyBorder="1" applyAlignment="1">
      <alignment vertical="center" wrapText="1"/>
    </xf>
    <xf numFmtId="0" fontId="5" fillId="7" borderId="6" xfId="0" applyFont="1" applyFill="1" applyBorder="1" applyAlignment="1">
      <alignment horizontal="left" vertical="center" wrapText="1"/>
    </xf>
    <xf numFmtId="0" fontId="0" fillId="0" borderId="14" xfId="0" applyBorder="1" applyAlignment="1">
      <alignment horizontal="left" vertical="center" wrapText="1"/>
    </xf>
    <xf numFmtId="0" fontId="5" fillId="7" borderId="3" xfId="0" applyFont="1" applyFill="1" applyBorder="1" applyAlignment="1">
      <alignment horizontal="left" vertical="center" wrapText="1"/>
    </xf>
    <xf numFmtId="0" fontId="0" fillId="0" borderId="25" xfId="0" applyBorder="1" applyAlignment="1">
      <alignment horizontal="left" vertical="center" wrapText="1"/>
    </xf>
    <xf numFmtId="0" fontId="6" fillId="3" borderId="20" xfId="0" applyFont="1" applyFill="1" applyBorder="1" applyAlignment="1">
      <alignment horizontal="center" vertical="top"/>
    </xf>
    <xf numFmtId="0" fontId="6" fillId="3" borderId="19" xfId="0" applyFont="1" applyFill="1" applyBorder="1" applyAlignment="1">
      <alignment horizontal="center" vertical="top"/>
    </xf>
    <xf numFmtId="0" fontId="0" fillId="0" borderId="21" xfId="0" applyBorder="1" applyAlignment="1">
      <alignment horizontal="center" vertical="top"/>
    </xf>
    <xf numFmtId="0" fontId="5" fillId="7" borderId="3" xfId="0" applyFont="1" applyFill="1" applyBorder="1" applyAlignment="1">
      <alignment horizontal="left" vertical="top" wrapText="1"/>
    </xf>
    <xf numFmtId="0" fontId="5" fillId="7" borderId="4" xfId="0" applyFont="1" applyFill="1" applyBorder="1" applyAlignment="1">
      <alignment horizontal="left" vertical="top" wrapText="1"/>
    </xf>
    <xf numFmtId="0" fontId="6" fillId="8" borderId="6" xfId="0" applyFont="1" applyFill="1" applyBorder="1" applyAlignment="1">
      <alignment horizontal="left" vertical="center" wrapText="1"/>
    </xf>
    <xf numFmtId="0" fontId="6" fillId="8" borderId="7" xfId="0" applyFont="1" applyFill="1" applyBorder="1" applyAlignment="1">
      <alignment horizontal="left" vertical="center" wrapText="1"/>
    </xf>
    <xf numFmtId="0" fontId="6" fillId="3" borderId="20" xfId="0" applyFont="1" applyFill="1" applyBorder="1" applyAlignment="1">
      <alignment horizontal="center" vertical="top" wrapText="1"/>
    </xf>
    <xf numFmtId="0" fontId="6" fillId="3" borderId="19" xfId="0" applyFont="1" applyFill="1" applyBorder="1" applyAlignment="1">
      <alignment horizontal="center" vertical="top" wrapText="1"/>
    </xf>
    <xf numFmtId="0" fontId="0" fillId="0" borderId="21" xfId="0" applyBorder="1" applyAlignment="1">
      <alignment horizontal="center" vertical="top" wrapText="1"/>
    </xf>
    <xf numFmtId="0" fontId="6" fillId="4" borderId="16" xfId="0" applyFont="1" applyFill="1" applyBorder="1" applyAlignment="1">
      <alignment horizontal="center" vertical="center" wrapText="1"/>
    </xf>
    <xf numFmtId="0" fontId="0" fillId="0" borderId="18" xfId="0" applyBorder="1" applyAlignment="1">
      <alignment horizontal="center" vertical="center" wrapText="1"/>
    </xf>
    <xf numFmtId="0" fontId="8"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9" borderId="1" xfId="0" applyFont="1" applyFill="1" applyBorder="1" applyAlignment="1">
      <alignment horizontal="center" vertical="center" wrapText="1"/>
    </xf>
    <xf numFmtId="0" fontId="12" fillId="9" borderId="1" xfId="0" applyFont="1" applyFill="1" applyBorder="1" applyAlignment="1">
      <alignment horizontal="center" vertical="center" wrapText="1"/>
    </xf>
  </cellXfs>
  <cellStyles count="2">
    <cellStyle name="Jó" xfId="1" builtinId="26"/>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8"/>
  <sheetViews>
    <sheetView view="pageBreakPreview" topLeftCell="A46" zoomScale="60" zoomScaleNormal="90" workbookViewId="0">
      <selection activeCell="C1" sqref="C1"/>
    </sheetView>
  </sheetViews>
  <sheetFormatPr defaultRowHeight="15" x14ac:dyDescent="0.25"/>
  <cols>
    <col min="1" max="1" width="4.85546875" customWidth="1"/>
    <col min="2" max="2" width="23.42578125" customWidth="1"/>
    <col min="3" max="3" width="42.42578125" customWidth="1"/>
    <col min="4" max="4" width="36.42578125" customWidth="1"/>
    <col min="5" max="5" width="32.140625" customWidth="1"/>
    <col min="6" max="6" width="21.42578125" customWidth="1"/>
    <col min="7" max="7" width="29.28515625" style="41" customWidth="1"/>
    <col min="8" max="8" width="14.85546875" style="60" customWidth="1"/>
    <col min="11" max="11" width="13" bestFit="1" customWidth="1"/>
    <col min="12" max="12" width="10.28515625" bestFit="1" customWidth="1"/>
  </cols>
  <sheetData>
    <row r="1" spans="1:8" ht="15.75" thickBot="1" x14ac:dyDescent="0.3">
      <c r="A1" s="106" t="s">
        <v>212</v>
      </c>
      <c r="B1" s="107"/>
      <c r="C1" s="1"/>
      <c r="D1" s="1"/>
      <c r="E1" s="1"/>
      <c r="F1" s="2"/>
      <c r="G1" s="36"/>
    </row>
    <row r="2" spans="1:8" x14ac:dyDescent="0.25">
      <c r="A2" s="108" t="s">
        <v>62</v>
      </c>
      <c r="B2" s="109"/>
      <c r="C2" s="109"/>
      <c r="D2" s="109"/>
      <c r="E2" s="109"/>
      <c r="F2" s="109"/>
      <c r="G2" s="37"/>
    </row>
    <row r="3" spans="1:8" ht="15.75" thickBot="1" x14ac:dyDescent="0.3">
      <c r="A3" s="11"/>
      <c r="B3" s="10" t="s">
        <v>0</v>
      </c>
      <c r="C3" s="10" t="s">
        <v>36</v>
      </c>
      <c r="D3" s="113" t="s">
        <v>35</v>
      </c>
      <c r="E3" s="114"/>
      <c r="F3" s="10" t="s">
        <v>4</v>
      </c>
      <c r="G3" s="38" t="s">
        <v>5</v>
      </c>
    </row>
    <row r="4" spans="1:8" x14ac:dyDescent="0.25">
      <c r="A4" s="103" t="s">
        <v>6</v>
      </c>
      <c r="B4" s="104"/>
      <c r="C4" s="104"/>
      <c r="D4" s="104"/>
      <c r="E4" s="104"/>
      <c r="F4" s="104"/>
      <c r="G4" s="105"/>
    </row>
    <row r="5" spans="1:8" ht="91.5" customHeight="1" x14ac:dyDescent="0.25">
      <c r="A5" s="46" t="s">
        <v>7</v>
      </c>
      <c r="B5" s="62" t="s">
        <v>66</v>
      </c>
      <c r="C5" s="13" t="s">
        <v>133</v>
      </c>
      <c r="D5" s="115" t="s">
        <v>134</v>
      </c>
      <c r="E5" s="115"/>
      <c r="F5" s="57">
        <v>95000</v>
      </c>
      <c r="G5" s="72">
        <v>90000</v>
      </c>
    </row>
    <row r="6" spans="1:8" ht="108" customHeight="1" x14ac:dyDescent="0.25">
      <c r="A6" s="46" t="s">
        <v>8</v>
      </c>
      <c r="B6" s="62" t="s">
        <v>48</v>
      </c>
      <c r="C6" s="13" t="s">
        <v>135</v>
      </c>
      <c r="D6" s="115" t="s">
        <v>136</v>
      </c>
      <c r="E6" s="115"/>
      <c r="F6" s="57">
        <v>1650000</v>
      </c>
      <c r="G6" s="72">
        <v>400000</v>
      </c>
    </row>
    <row r="7" spans="1:8" ht="61.5" customHeight="1" x14ac:dyDescent="0.25">
      <c r="A7" s="67" t="s">
        <v>9</v>
      </c>
      <c r="B7" s="68" t="s">
        <v>51</v>
      </c>
      <c r="C7" s="69" t="s">
        <v>137</v>
      </c>
      <c r="D7" s="116" t="s">
        <v>138</v>
      </c>
      <c r="E7" s="116"/>
      <c r="F7" s="63">
        <v>440000</v>
      </c>
      <c r="G7" s="72">
        <v>200000</v>
      </c>
    </row>
    <row r="8" spans="1:8" ht="76.5" x14ac:dyDescent="0.25">
      <c r="A8" s="46" t="s">
        <v>10</v>
      </c>
      <c r="B8" s="62" t="s">
        <v>91</v>
      </c>
      <c r="C8" s="13" t="s">
        <v>139</v>
      </c>
      <c r="D8" s="115" t="s">
        <v>140</v>
      </c>
      <c r="E8" s="115"/>
      <c r="F8" s="57">
        <v>200000</v>
      </c>
      <c r="G8" s="72">
        <v>100000</v>
      </c>
    </row>
    <row r="9" spans="1:8" ht="15.75" thickBot="1" x14ac:dyDescent="0.3">
      <c r="A9" s="23"/>
      <c r="B9" s="24"/>
      <c r="C9" s="25"/>
      <c r="D9" s="26"/>
      <c r="E9" s="34" t="s">
        <v>18</v>
      </c>
      <c r="F9" s="80">
        <f>SUM(F5:F8)</f>
        <v>2385000</v>
      </c>
      <c r="G9" s="79">
        <f>SUM(G5:G8)</f>
        <v>790000</v>
      </c>
    </row>
    <row r="10" spans="1:8" ht="48.75" customHeight="1" thickBot="1" x14ac:dyDescent="0.3">
      <c r="A10" s="27"/>
      <c r="B10" s="28" t="s">
        <v>0</v>
      </c>
      <c r="C10" s="28" t="s">
        <v>37</v>
      </c>
      <c r="D10" s="28" t="s">
        <v>35</v>
      </c>
      <c r="E10" s="28" t="s">
        <v>125</v>
      </c>
      <c r="F10" s="28" t="s">
        <v>4</v>
      </c>
      <c r="G10" s="39" t="s">
        <v>5</v>
      </c>
    </row>
    <row r="11" spans="1:8" x14ac:dyDescent="0.25">
      <c r="A11" s="110" t="s">
        <v>19</v>
      </c>
      <c r="B11" s="111"/>
      <c r="C11" s="111"/>
      <c r="D11" s="111"/>
      <c r="E11" s="111"/>
      <c r="F11" s="111"/>
      <c r="G11" s="112"/>
    </row>
    <row r="12" spans="1:8" ht="66.75" customHeight="1" x14ac:dyDescent="0.25">
      <c r="A12" s="61" t="s">
        <v>7</v>
      </c>
      <c r="B12" s="62" t="s">
        <v>38</v>
      </c>
      <c r="C12" s="13" t="s">
        <v>141</v>
      </c>
      <c r="D12" s="44" t="s">
        <v>61</v>
      </c>
      <c r="E12" s="44" t="s">
        <v>124</v>
      </c>
      <c r="F12" s="57">
        <v>400000</v>
      </c>
      <c r="G12" s="72">
        <v>250000</v>
      </c>
    </row>
    <row r="13" spans="1:8" s="42" customFormat="1" ht="85.5" customHeight="1" x14ac:dyDescent="0.25">
      <c r="A13" s="61" t="s">
        <v>8</v>
      </c>
      <c r="B13" s="62" t="s">
        <v>60</v>
      </c>
      <c r="C13" s="12" t="s">
        <v>142</v>
      </c>
      <c r="D13" s="44" t="s">
        <v>143</v>
      </c>
      <c r="E13" s="44" t="s">
        <v>123</v>
      </c>
      <c r="F13" s="57">
        <v>300000</v>
      </c>
      <c r="G13" s="72">
        <v>300000</v>
      </c>
      <c r="H13" s="60"/>
    </row>
    <row r="14" spans="1:8" s="42" customFormat="1" ht="99" customHeight="1" x14ac:dyDescent="0.25">
      <c r="A14" s="61" t="s">
        <v>9</v>
      </c>
      <c r="B14" s="62" t="s">
        <v>55</v>
      </c>
      <c r="C14" s="12" t="s">
        <v>144</v>
      </c>
      <c r="D14" s="44" t="s">
        <v>145</v>
      </c>
      <c r="E14" s="44" t="s">
        <v>122</v>
      </c>
      <c r="F14" s="57">
        <v>400000</v>
      </c>
      <c r="G14" s="72">
        <v>250000</v>
      </c>
      <c r="H14" s="60"/>
    </row>
    <row r="15" spans="1:8" s="42" customFormat="1" ht="133.5" customHeight="1" x14ac:dyDescent="0.25">
      <c r="A15" s="61" t="s">
        <v>10</v>
      </c>
      <c r="B15" s="62" t="s">
        <v>56</v>
      </c>
      <c r="C15" s="12" t="s">
        <v>101</v>
      </c>
      <c r="D15" s="44" t="s">
        <v>146</v>
      </c>
      <c r="E15" s="44" t="s">
        <v>121</v>
      </c>
      <c r="F15" s="57">
        <v>600000</v>
      </c>
      <c r="G15" s="72">
        <v>400000</v>
      </c>
      <c r="H15" s="60"/>
    </row>
    <row r="16" spans="1:8" s="42" customFormat="1" ht="119.25" customHeight="1" x14ac:dyDescent="0.25">
      <c r="A16" s="61" t="s">
        <v>11</v>
      </c>
      <c r="B16" s="49" t="s">
        <v>44</v>
      </c>
      <c r="C16" s="12" t="s">
        <v>147</v>
      </c>
      <c r="D16" s="44" t="s">
        <v>63</v>
      </c>
      <c r="E16" s="44" t="s">
        <v>120</v>
      </c>
      <c r="F16" s="57">
        <v>545000</v>
      </c>
      <c r="G16" s="72">
        <v>350000</v>
      </c>
      <c r="H16" s="60"/>
    </row>
    <row r="17" spans="1:8" s="42" customFormat="1" ht="125.25" customHeight="1" x14ac:dyDescent="0.25">
      <c r="A17" s="61" t="s">
        <v>12</v>
      </c>
      <c r="B17" s="49" t="s">
        <v>49</v>
      </c>
      <c r="C17" s="12" t="s">
        <v>148</v>
      </c>
      <c r="D17" s="44" t="s">
        <v>149</v>
      </c>
      <c r="E17" s="44" t="s">
        <v>119</v>
      </c>
      <c r="F17" s="57">
        <v>430000</v>
      </c>
      <c r="G17" s="72">
        <v>350000</v>
      </c>
      <c r="H17" s="60"/>
    </row>
    <row r="18" spans="1:8" s="42" customFormat="1" ht="94.5" customHeight="1" x14ac:dyDescent="0.25">
      <c r="A18" s="61" t="s">
        <v>13</v>
      </c>
      <c r="B18" s="49" t="s">
        <v>45</v>
      </c>
      <c r="C18" s="12" t="s">
        <v>150</v>
      </c>
      <c r="D18" s="44" t="s">
        <v>151</v>
      </c>
      <c r="E18" s="44" t="s">
        <v>104</v>
      </c>
      <c r="F18" s="57">
        <v>2620000</v>
      </c>
      <c r="G18" s="72">
        <v>400000</v>
      </c>
      <c r="H18" s="60"/>
    </row>
    <row r="19" spans="1:8" s="42" customFormat="1" ht="134.25" customHeight="1" x14ac:dyDescent="0.25">
      <c r="A19" s="61" t="s">
        <v>14</v>
      </c>
      <c r="B19" s="49" t="s">
        <v>41</v>
      </c>
      <c r="C19" s="12" t="s">
        <v>152</v>
      </c>
      <c r="D19" s="44" t="s">
        <v>153</v>
      </c>
      <c r="E19" s="44" t="s">
        <v>111</v>
      </c>
      <c r="F19" s="57">
        <v>300000</v>
      </c>
      <c r="G19" s="72">
        <v>250000</v>
      </c>
      <c r="H19" s="60"/>
    </row>
    <row r="20" spans="1:8" s="42" customFormat="1" ht="80.25" customHeight="1" x14ac:dyDescent="0.25">
      <c r="A20" s="61" t="s">
        <v>15</v>
      </c>
      <c r="B20" s="49" t="s">
        <v>53</v>
      </c>
      <c r="C20" s="12" t="s">
        <v>154</v>
      </c>
      <c r="D20" s="12" t="s">
        <v>155</v>
      </c>
      <c r="E20" s="44" t="s">
        <v>102</v>
      </c>
      <c r="F20" s="15">
        <v>300000</v>
      </c>
      <c r="G20" s="72">
        <v>100000</v>
      </c>
      <c r="H20" s="60"/>
    </row>
    <row r="21" spans="1:8" s="42" customFormat="1" ht="108.75" customHeight="1" x14ac:dyDescent="0.25">
      <c r="A21" s="61" t="s">
        <v>16</v>
      </c>
      <c r="B21" s="49" t="s">
        <v>54</v>
      </c>
      <c r="C21" s="12" t="s">
        <v>156</v>
      </c>
      <c r="D21" s="48" t="s">
        <v>110</v>
      </c>
      <c r="E21" s="44" t="s">
        <v>109</v>
      </c>
      <c r="F21" s="57">
        <v>200000</v>
      </c>
      <c r="G21" s="72">
        <v>200000</v>
      </c>
      <c r="H21" s="60"/>
    </row>
    <row r="22" spans="1:8" s="42" customFormat="1" ht="124.5" customHeight="1" x14ac:dyDescent="0.25">
      <c r="A22" s="61" t="s">
        <v>17</v>
      </c>
      <c r="B22" s="49" t="s">
        <v>68</v>
      </c>
      <c r="C22" s="12" t="s">
        <v>157</v>
      </c>
      <c r="D22" s="44" t="s">
        <v>158</v>
      </c>
      <c r="E22" s="44" t="s">
        <v>107</v>
      </c>
      <c r="F22" s="57">
        <v>227400</v>
      </c>
      <c r="G22" s="72">
        <v>200000</v>
      </c>
      <c r="H22" s="60"/>
    </row>
    <row r="23" spans="1:8" s="42" customFormat="1" ht="114.75" x14ac:dyDescent="0.25">
      <c r="A23" s="61" t="s">
        <v>20</v>
      </c>
      <c r="B23" s="49" t="s">
        <v>42</v>
      </c>
      <c r="C23" s="12" t="s">
        <v>159</v>
      </c>
      <c r="D23" s="44" t="s">
        <v>160</v>
      </c>
      <c r="E23" s="44" t="s">
        <v>161</v>
      </c>
      <c r="F23" s="57">
        <v>170000</v>
      </c>
      <c r="G23" s="72">
        <v>170000</v>
      </c>
      <c r="H23" s="60"/>
    </row>
    <row r="24" spans="1:8" s="42" customFormat="1" ht="90.75" customHeight="1" x14ac:dyDescent="0.25">
      <c r="A24" s="61" t="s">
        <v>21</v>
      </c>
      <c r="B24" s="49" t="s">
        <v>52</v>
      </c>
      <c r="C24" s="12" t="s">
        <v>162</v>
      </c>
      <c r="D24" s="44" t="s">
        <v>163</v>
      </c>
      <c r="E24" s="44" t="s">
        <v>164</v>
      </c>
      <c r="F24" s="57">
        <v>800000</v>
      </c>
      <c r="G24" s="72">
        <v>200000</v>
      </c>
      <c r="H24" s="60"/>
    </row>
    <row r="25" spans="1:8" s="42" customFormat="1" ht="102" customHeight="1" x14ac:dyDescent="0.25">
      <c r="A25" s="61" t="s">
        <v>22</v>
      </c>
      <c r="B25" s="49" t="s">
        <v>46</v>
      </c>
      <c r="C25" s="12" t="s">
        <v>129</v>
      </c>
      <c r="D25" s="44" t="s">
        <v>165</v>
      </c>
      <c r="E25" s="44" t="s">
        <v>106</v>
      </c>
      <c r="F25" s="57">
        <v>400000</v>
      </c>
      <c r="G25" s="72">
        <v>400000</v>
      </c>
      <c r="H25" s="60"/>
    </row>
    <row r="26" spans="1:8" s="42" customFormat="1" ht="76.5" x14ac:dyDescent="0.25">
      <c r="A26" s="61" t="s">
        <v>23</v>
      </c>
      <c r="B26" s="49" t="s">
        <v>50</v>
      </c>
      <c r="C26" s="12" t="s">
        <v>130</v>
      </c>
      <c r="D26" s="44" t="s">
        <v>166</v>
      </c>
      <c r="E26" s="44" t="s">
        <v>103</v>
      </c>
      <c r="F26" s="57">
        <v>500000</v>
      </c>
      <c r="G26" s="72">
        <v>250000</v>
      </c>
      <c r="H26" s="60"/>
    </row>
    <row r="27" spans="1:8" s="42" customFormat="1" ht="138.75" customHeight="1" x14ac:dyDescent="0.25">
      <c r="A27" s="61" t="s">
        <v>24</v>
      </c>
      <c r="B27" s="49" t="s">
        <v>72</v>
      </c>
      <c r="C27" s="12" t="s">
        <v>167</v>
      </c>
      <c r="D27" s="44" t="s">
        <v>168</v>
      </c>
      <c r="E27" s="44" t="s">
        <v>92</v>
      </c>
      <c r="F27" s="57">
        <v>500000</v>
      </c>
      <c r="G27" s="72">
        <v>250000</v>
      </c>
      <c r="H27" s="60"/>
    </row>
    <row r="28" spans="1:8" s="42" customFormat="1" ht="115.5" customHeight="1" x14ac:dyDescent="0.25">
      <c r="A28" s="61" t="s">
        <v>25</v>
      </c>
      <c r="B28" s="47" t="s">
        <v>84</v>
      </c>
      <c r="C28" s="48" t="s">
        <v>169</v>
      </c>
      <c r="D28" s="45" t="s">
        <v>170</v>
      </c>
      <c r="E28" s="45" t="s">
        <v>118</v>
      </c>
      <c r="F28" s="58">
        <v>270000</v>
      </c>
      <c r="G28" s="72">
        <v>150000</v>
      </c>
      <c r="H28" s="60"/>
    </row>
    <row r="29" spans="1:8" s="42" customFormat="1" ht="104.25" customHeight="1" x14ac:dyDescent="0.25">
      <c r="A29" s="61" t="s">
        <v>26</v>
      </c>
      <c r="B29" s="49" t="s">
        <v>1</v>
      </c>
      <c r="C29" s="12" t="s">
        <v>171</v>
      </c>
      <c r="D29" s="45" t="s">
        <v>172</v>
      </c>
      <c r="E29" s="44" t="s">
        <v>114</v>
      </c>
      <c r="F29" s="57">
        <v>450000</v>
      </c>
      <c r="G29" s="72">
        <v>400000</v>
      </c>
      <c r="H29" s="60"/>
    </row>
    <row r="30" spans="1:8" s="42" customFormat="1" ht="108.75" customHeight="1" x14ac:dyDescent="0.25">
      <c r="A30" s="61" t="s">
        <v>27</v>
      </c>
      <c r="B30" s="47" t="s">
        <v>85</v>
      </c>
      <c r="C30" s="48" t="s">
        <v>127</v>
      </c>
      <c r="D30" s="45" t="s">
        <v>173</v>
      </c>
      <c r="E30" s="45" t="s">
        <v>174</v>
      </c>
      <c r="F30" s="63">
        <v>500000</v>
      </c>
      <c r="G30" s="72">
        <v>400000</v>
      </c>
      <c r="H30" s="60"/>
    </row>
    <row r="31" spans="1:8" s="42" customFormat="1" ht="145.5" customHeight="1" x14ac:dyDescent="0.25">
      <c r="A31" s="61" t="s">
        <v>28</v>
      </c>
      <c r="B31" s="49" t="s">
        <v>73</v>
      </c>
      <c r="C31" s="12" t="s">
        <v>175</v>
      </c>
      <c r="D31" s="45" t="s">
        <v>176</v>
      </c>
      <c r="E31" s="44" t="s">
        <v>177</v>
      </c>
      <c r="F31" s="57">
        <v>500000</v>
      </c>
      <c r="G31" s="72">
        <v>350000</v>
      </c>
      <c r="H31" s="60"/>
    </row>
    <row r="32" spans="1:8" s="60" customFormat="1" ht="190.5" customHeight="1" x14ac:dyDescent="0.25">
      <c r="A32" s="61" t="s">
        <v>29</v>
      </c>
      <c r="B32" s="49" t="s">
        <v>57</v>
      </c>
      <c r="C32" s="12" t="s">
        <v>178</v>
      </c>
      <c r="D32" s="44" t="s">
        <v>179</v>
      </c>
      <c r="E32" s="44" t="s">
        <v>105</v>
      </c>
      <c r="F32" s="57">
        <v>360000</v>
      </c>
      <c r="G32" s="72">
        <v>300000</v>
      </c>
    </row>
    <row r="33" spans="1:12" s="42" customFormat="1" ht="140.25" x14ac:dyDescent="0.25">
      <c r="A33" s="61" t="s">
        <v>30</v>
      </c>
      <c r="B33" s="49" t="s">
        <v>74</v>
      </c>
      <c r="C33" s="12" t="s">
        <v>180</v>
      </c>
      <c r="D33" s="44" t="s">
        <v>181</v>
      </c>
      <c r="E33" s="44" t="s">
        <v>182</v>
      </c>
      <c r="F33" s="57">
        <v>500000</v>
      </c>
      <c r="G33" s="72">
        <v>200000</v>
      </c>
      <c r="H33" s="60"/>
    </row>
    <row r="34" spans="1:12" s="42" customFormat="1" ht="96" customHeight="1" x14ac:dyDescent="0.25">
      <c r="A34" s="61" t="s">
        <v>31</v>
      </c>
      <c r="B34" s="49" t="s">
        <v>77</v>
      </c>
      <c r="C34" s="12" t="s">
        <v>183</v>
      </c>
      <c r="D34" s="44" t="s">
        <v>184</v>
      </c>
      <c r="E34" s="44" t="s">
        <v>108</v>
      </c>
      <c r="F34" s="57">
        <v>400000</v>
      </c>
      <c r="G34" s="72">
        <v>350000</v>
      </c>
      <c r="H34" s="60"/>
    </row>
    <row r="35" spans="1:12" s="42" customFormat="1" ht="121.5" customHeight="1" x14ac:dyDescent="0.25">
      <c r="A35" s="61" t="s">
        <v>69</v>
      </c>
      <c r="B35" s="49" t="s">
        <v>79</v>
      </c>
      <c r="C35" s="12" t="s">
        <v>185</v>
      </c>
      <c r="D35" s="44" t="s">
        <v>186</v>
      </c>
      <c r="E35" s="44" t="s">
        <v>187</v>
      </c>
      <c r="F35" s="15">
        <v>290000</v>
      </c>
      <c r="G35" s="72">
        <v>110000</v>
      </c>
      <c r="H35" s="60"/>
    </row>
    <row r="36" spans="1:12" s="42" customFormat="1" ht="150" customHeight="1" x14ac:dyDescent="0.25">
      <c r="A36" s="61" t="s">
        <v>70</v>
      </c>
      <c r="B36" s="49" t="s">
        <v>80</v>
      </c>
      <c r="C36" s="12" t="s">
        <v>188</v>
      </c>
      <c r="D36" s="44" t="s">
        <v>189</v>
      </c>
      <c r="E36" s="44" t="s">
        <v>112</v>
      </c>
      <c r="F36" s="57">
        <v>950000</v>
      </c>
      <c r="G36" s="72">
        <v>350000</v>
      </c>
      <c r="H36" s="60"/>
    </row>
    <row r="37" spans="1:12" s="60" customFormat="1" ht="78" customHeight="1" x14ac:dyDescent="0.25">
      <c r="A37" s="61" t="s">
        <v>71</v>
      </c>
      <c r="B37" s="49" t="s">
        <v>83</v>
      </c>
      <c r="C37" s="12" t="s">
        <v>190</v>
      </c>
      <c r="D37" s="44" t="s">
        <v>117</v>
      </c>
      <c r="E37" s="44" t="s">
        <v>116</v>
      </c>
      <c r="F37" s="57">
        <v>180000</v>
      </c>
      <c r="G37" s="72">
        <v>180000</v>
      </c>
      <c r="L37" s="70"/>
    </row>
    <row r="38" spans="1:12" ht="15.75" thickBot="1" x14ac:dyDescent="0.3">
      <c r="A38" s="23"/>
      <c r="B38" s="73"/>
      <c r="C38" s="26"/>
      <c r="D38" s="74"/>
      <c r="E38" s="75" t="s">
        <v>18</v>
      </c>
      <c r="F38" s="81">
        <f>SUM(F12:F37)</f>
        <v>13092400</v>
      </c>
      <c r="G38" s="79">
        <f>SUM(G12:G37)</f>
        <v>7110000</v>
      </c>
    </row>
    <row r="39" spans="1:12" ht="27.75" customHeight="1" thickBot="1" x14ac:dyDescent="0.3">
      <c r="A39" s="76"/>
      <c r="B39" s="77" t="s">
        <v>0</v>
      </c>
      <c r="C39" s="77" t="s">
        <v>2</v>
      </c>
      <c r="D39" s="77" t="s">
        <v>3</v>
      </c>
      <c r="E39" s="77" t="s">
        <v>125</v>
      </c>
      <c r="F39" s="77" t="s">
        <v>4</v>
      </c>
      <c r="G39" s="78" t="s">
        <v>5</v>
      </c>
    </row>
    <row r="40" spans="1:12" ht="15.75" thickBot="1" x14ac:dyDescent="0.3">
      <c r="A40" s="103" t="s">
        <v>32</v>
      </c>
      <c r="B40" s="104"/>
      <c r="C40" s="104"/>
      <c r="D40" s="104"/>
      <c r="E40" s="104"/>
      <c r="F40" s="104"/>
      <c r="G40" s="105"/>
    </row>
    <row r="41" spans="1:12" ht="55.5" customHeight="1" x14ac:dyDescent="0.25">
      <c r="A41" s="99" t="s">
        <v>7</v>
      </c>
      <c r="B41" s="97" t="s">
        <v>43</v>
      </c>
      <c r="C41" s="16" t="s">
        <v>126</v>
      </c>
      <c r="D41" s="55" t="s">
        <v>96</v>
      </c>
      <c r="E41" s="3"/>
      <c r="F41" s="19">
        <v>395000</v>
      </c>
      <c r="G41" s="82">
        <v>0</v>
      </c>
    </row>
    <row r="42" spans="1:12" ht="111" customHeight="1" thickBot="1" x14ac:dyDescent="0.3">
      <c r="A42" s="100"/>
      <c r="B42" s="98"/>
      <c r="C42" s="66" t="s">
        <v>191</v>
      </c>
      <c r="D42" s="56" t="s">
        <v>192</v>
      </c>
      <c r="E42" s="56" t="s">
        <v>193</v>
      </c>
      <c r="F42" s="18">
        <v>680000</v>
      </c>
      <c r="G42" s="83">
        <v>350000</v>
      </c>
    </row>
    <row r="43" spans="1:12" ht="49.5" customHeight="1" x14ac:dyDescent="0.25">
      <c r="A43" s="99" t="s">
        <v>8</v>
      </c>
      <c r="B43" s="97" t="s">
        <v>47</v>
      </c>
      <c r="C43" s="16" t="s">
        <v>126</v>
      </c>
      <c r="D43" s="55" t="s">
        <v>100</v>
      </c>
      <c r="E43" s="59"/>
      <c r="F43" s="19">
        <v>50000</v>
      </c>
      <c r="G43" s="82">
        <v>50000</v>
      </c>
    </row>
    <row r="44" spans="1:12" ht="89.25" customHeight="1" thickBot="1" x14ac:dyDescent="0.3">
      <c r="A44" s="100"/>
      <c r="B44" s="98"/>
      <c r="C44" s="20" t="s">
        <v>194</v>
      </c>
      <c r="D44" s="56" t="s">
        <v>195</v>
      </c>
      <c r="E44" s="56" t="s">
        <v>196</v>
      </c>
      <c r="F44" s="18">
        <v>150000</v>
      </c>
      <c r="G44" s="83">
        <v>150000</v>
      </c>
    </row>
    <row r="45" spans="1:12" ht="49.5" customHeight="1" x14ac:dyDescent="0.25">
      <c r="A45" s="101" t="s">
        <v>9</v>
      </c>
      <c r="B45" s="95" t="s">
        <v>40</v>
      </c>
      <c r="C45" s="16" t="s">
        <v>126</v>
      </c>
      <c r="D45" s="16" t="s">
        <v>115</v>
      </c>
      <c r="E45" s="3"/>
      <c r="F45" s="19">
        <v>15000</v>
      </c>
      <c r="G45" s="82">
        <v>0</v>
      </c>
    </row>
    <row r="46" spans="1:12" ht="132" customHeight="1" thickBot="1" x14ac:dyDescent="0.3">
      <c r="A46" s="102"/>
      <c r="B46" s="96"/>
      <c r="C46" s="66" t="s">
        <v>197</v>
      </c>
      <c r="D46" s="56" t="s">
        <v>198</v>
      </c>
      <c r="E46" s="56" t="s">
        <v>199</v>
      </c>
      <c r="F46" s="18">
        <v>400000</v>
      </c>
      <c r="G46" s="83">
        <v>400000</v>
      </c>
    </row>
    <row r="47" spans="1:12" ht="49.5" customHeight="1" x14ac:dyDescent="0.25">
      <c r="A47" s="99" t="s">
        <v>10</v>
      </c>
      <c r="B47" s="97" t="s">
        <v>78</v>
      </c>
      <c r="C47" s="16" t="s">
        <v>126</v>
      </c>
      <c r="D47" s="16" t="s">
        <v>200</v>
      </c>
      <c r="E47" s="3"/>
      <c r="F47" s="19">
        <v>225000</v>
      </c>
      <c r="G47" s="82">
        <v>0</v>
      </c>
    </row>
    <row r="48" spans="1:12" ht="117" customHeight="1" thickBot="1" x14ac:dyDescent="0.3">
      <c r="A48" s="100"/>
      <c r="B48" s="98"/>
      <c r="C48" s="66" t="s">
        <v>131</v>
      </c>
      <c r="D48" s="17" t="s">
        <v>201</v>
      </c>
      <c r="E48" s="17" t="s">
        <v>99</v>
      </c>
      <c r="F48" s="18">
        <v>550000</v>
      </c>
      <c r="G48" s="83">
        <v>400000</v>
      </c>
    </row>
    <row r="49" spans="1:11" ht="49.5" customHeight="1" x14ac:dyDescent="0.25">
      <c r="A49" s="101" t="s">
        <v>11</v>
      </c>
      <c r="B49" s="95" t="s">
        <v>58</v>
      </c>
      <c r="C49" s="16" t="s">
        <v>126</v>
      </c>
      <c r="D49" s="16" t="s">
        <v>202</v>
      </c>
      <c r="E49" s="3"/>
      <c r="F49" s="84">
        <v>160000</v>
      </c>
      <c r="G49" s="82">
        <v>0</v>
      </c>
    </row>
    <row r="50" spans="1:11" ht="166.5" thickBot="1" x14ac:dyDescent="0.3">
      <c r="A50" s="102"/>
      <c r="B50" s="96"/>
      <c r="C50" s="20" t="s">
        <v>203</v>
      </c>
      <c r="D50" s="20" t="s">
        <v>204</v>
      </c>
      <c r="E50" s="17" t="s">
        <v>94</v>
      </c>
      <c r="F50" s="18">
        <v>870000</v>
      </c>
      <c r="G50" s="83">
        <v>400000</v>
      </c>
      <c r="H50" s="64"/>
      <c r="K50" s="71"/>
    </row>
    <row r="51" spans="1:11" ht="82.5" customHeight="1" x14ac:dyDescent="0.25">
      <c r="A51" s="99" t="s">
        <v>12</v>
      </c>
      <c r="B51" s="97" t="s">
        <v>132</v>
      </c>
      <c r="C51" s="16" t="s">
        <v>126</v>
      </c>
      <c r="D51" s="21" t="s">
        <v>97</v>
      </c>
      <c r="E51" s="22"/>
      <c r="F51" s="19">
        <v>350000</v>
      </c>
      <c r="G51" s="82">
        <v>200000</v>
      </c>
    </row>
    <row r="52" spans="1:11" ht="105" customHeight="1" thickBot="1" x14ac:dyDescent="0.3">
      <c r="A52" s="100"/>
      <c r="B52" s="98"/>
      <c r="C52" s="20" t="s">
        <v>205</v>
      </c>
      <c r="D52" s="20" t="s">
        <v>206</v>
      </c>
      <c r="E52" s="17" t="s">
        <v>98</v>
      </c>
      <c r="F52" s="18">
        <v>150000</v>
      </c>
      <c r="G52" s="83">
        <v>150000</v>
      </c>
    </row>
    <row r="53" spans="1:11" x14ac:dyDescent="0.25">
      <c r="A53" s="51"/>
      <c r="B53" s="54"/>
      <c r="C53" s="52"/>
      <c r="D53" s="53"/>
      <c r="E53" s="85" t="s">
        <v>95</v>
      </c>
      <c r="F53" s="86">
        <f>SUM(F9)</f>
        <v>2385000</v>
      </c>
      <c r="G53" s="50"/>
      <c r="H53" s="70"/>
    </row>
    <row r="54" spans="1:11" x14ac:dyDescent="0.25">
      <c r="A54" s="4"/>
      <c r="B54" s="5"/>
      <c r="C54" s="6"/>
      <c r="D54" s="7"/>
      <c r="E54" s="87" t="s">
        <v>33</v>
      </c>
      <c r="F54" s="88">
        <f>F38</f>
        <v>13092400</v>
      </c>
      <c r="G54" s="40"/>
    </row>
    <row r="55" spans="1:11" x14ac:dyDescent="0.25">
      <c r="A55" s="4"/>
      <c r="B55" s="8"/>
      <c r="C55" s="9"/>
      <c r="D55" s="9"/>
      <c r="E55" s="87" t="s">
        <v>93</v>
      </c>
      <c r="F55" s="88">
        <f>SUM(F41:F52)</f>
        <v>3995000</v>
      </c>
      <c r="G55" s="40"/>
    </row>
    <row r="56" spans="1:11" ht="15.75" thickBot="1" x14ac:dyDescent="0.3">
      <c r="A56" s="8"/>
      <c r="B56" s="14"/>
      <c r="C56" s="9"/>
      <c r="D56" s="9"/>
      <c r="E56" s="89" t="s">
        <v>34</v>
      </c>
      <c r="F56" s="90">
        <f>SUM(F53+F54+F55)</f>
        <v>19472400</v>
      </c>
      <c r="G56" s="40"/>
    </row>
    <row r="57" spans="1:11" ht="15.75" thickBot="1" x14ac:dyDescent="0.3">
      <c r="A57" s="8"/>
      <c r="B57" s="29"/>
      <c r="C57" s="9"/>
      <c r="D57" s="9"/>
      <c r="E57" s="30"/>
      <c r="F57" s="31"/>
      <c r="G57" s="40"/>
    </row>
    <row r="58" spans="1:11" ht="24" customHeight="1" thickBot="1" x14ac:dyDescent="0.3">
      <c r="E58" s="91" t="s">
        <v>128</v>
      </c>
      <c r="F58" s="92">
        <f>SUM(G41:G52,G12:G37,G5:G8)</f>
        <v>10000000</v>
      </c>
    </row>
  </sheetData>
  <mergeCells count="22">
    <mergeCell ref="A40:G40"/>
    <mergeCell ref="A1:B1"/>
    <mergeCell ref="A2:F2"/>
    <mergeCell ref="A4:G4"/>
    <mergeCell ref="A11:G11"/>
    <mergeCell ref="D3:E3"/>
    <mergeCell ref="D5:E5"/>
    <mergeCell ref="D7:E7"/>
    <mergeCell ref="D8:E8"/>
    <mergeCell ref="D6:E6"/>
    <mergeCell ref="B45:B46"/>
    <mergeCell ref="B43:B44"/>
    <mergeCell ref="B51:B52"/>
    <mergeCell ref="A51:A52"/>
    <mergeCell ref="B41:B42"/>
    <mergeCell ref="A49:A50"/>
    <mergeCell ref="B49:B50"/>
    <mergeCell ref="A41:A42"/>
    <mergeCell ref="A43:A44"/>
    <mergeCell ref="A45:A46"/>
    <mergeCell ref="A47:A48"/>
    <mergeCell ref="B47:B48"/>
  </mergeCells>
  <phoneticPr fontId="5" type="noConversion"/>
  <pageMargins left="0.7" right="0.7" top="0.75" bottom="0.75" header="0.3" footer="0.3"/>
  <pageSetup paperSize="9" scale="69" orientation="landscape" r:id="rId1"/>
  <rowBreaks count="2" manualBreakCount="2">
    <brk id="9" max="16383" man="1"/>
    <brk id="3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DA0161-1E0F-4078-B3BF-DF518AB33F8B}">
  <dimension ref="A2:E9"/>
  <sheetViews>
    <sheetView tabSelected="1" view="pageBreakPreview" zoomScaleNormal="100" zoomScaleSheetLayoutView="100" workbookViewId="0">
      <selection activeCell="H10" sqref="H10"/>
    </sheetView>
  </sheetViews>
  <sheetFormatPr defaultRowHeight="15" x14ac:dyDescent="0.25"/>
  <cols>
    <col min="2" max="2" width="18" customWidth="1"/>
    <col min="3" max="3" width="19.42578125" customWidth="1"/>
    <col min="4" max="4" width="29.28515625" customWidth="1"/>
    <col min="5" max="5" width="34.5703125" customWidth="1"/>
  </cols>
  <sheetData>
    <row r="2" spans="1:5" ht="16.5" x14ac:dyDescent="0.25">
      <c r="A2" s="117"/>
      <c r="B2" s="118"/>
      <c r="C2" s="43" t="s">
        <v>39</v>
      </c>
      <c r="D2" s="43" t="s">
        <v>0</v>
      </c>
      <c r="E2" s="43" t="s">
        <v>207</v>
      </c>
    </row>
    <row r="3" spans="1:5" ht="36.75" customHeight="1" x14ac:dyDescent="0.25">
      <c r="A3" s="65" t="s">
        <v>7</v>
      </c>
      <c r="B3" s="32" t="s">
        <v>90</v>
      </c>
      <c r="C3" s="33">
        <v>45961</v>
      </c>
      <c r="D3" s="35" t="s">
        <v>86</v>
      </c>
      <c r="E3" s="33" t="s">
        <v>208</v>
      </c>
    </row>
    <row r="4" spans="1:5" ht="32.25" customHeight="1" x14ac:dyDescent="0.25">
      <c r="A4" s="65" t="s">
        <v>8</v>
      </c>
      <c r="B4" s="32" t="s">
        <v>87</v>
      </c>
      <c r="C4" s="33">
        <v>45957</v>
      </c>
      <c r="D4" s="35" t="s">
        <v>88</v>
      </c>
      <c r="E4" s="33" t="s">
        <v>209</v>
      </c>
    </row>
    <row r="5" spans="1:5" ht="33.75" customHeight="1" x14ac:dyDescent="0.25">
      <c r="A5" s="65" t="s">
        <v>9</v>
      </c>
      <c r="B5" s="32" t="s">
        <v>89</v>
      </c>
      <c r="C5" s="33">
        <v>45957</v>
      </c>
      <c r="D5" s="35" t="s">
        <v>64</v>
      </c>
      <c r="E5" s="33" t="s">
        <v>208</v>
      </c>
    </row>
    <row r="6" spans="1:5" ht="23.25" customHeight="1" x14ac:dyDescent="0.25">
      <c r="A6" s="32" t="s">
        <v>59</v>
      </c>
      <c r="B6" s="32" t="s">
        <v>67</v>
      </c>
      <c r="C6" s="33">
        <v>45959</v>
      </c>
      <c r="D6" s="35" t="s">
        <v>113</v>
      </c>
      <c r="E6" s="33" t="s">
        <v>209</v>
      </c>
    </row>
    <row r="7" spans="1:5" ht="39.75" customHeight="1" x14ac:dyDescent="0.25">
      <c r="A7" s="32" t="s">
        <v>11</v>
      </c>
      <c r="B7" s="32" t="s">
        <v>81</v>
      </c>
      <c r="C7" s="33">
        <v>45961</v>
      </c>
      <c r="D7" s="35" t="s">
        <v>82</v>
      </c>
      <c r="E7" s="33" t="s">
        <v>209</v>
      </c>
    </row>
    <row r="8" spans="1:5" x14ac:dyDescent="0.25">
      <c r="A8" s="32" t="s">
        <v>12</v>
      </c>
      <c r="B8" s="32" t="s">
        <v>75</v>
      </c>
      <c r="C8" s="33">
        <v>45964</v>
      </c>
      <c r="D8" s="35" t="s">
        <v>76</v>
      </c>
      <c r="E8" s="33" t="s">
        <v>209</v>
      </c>
    </row>
    <row r="9" spans="1:5" ht="38.25" x14ac:dyDescent="0.25">
      <c r="A9" s="93" t="s">
        <v>13</v>
      </c>
      <c r="B9" s="93" t="s">
        <v>210</v>
      </c>
      <c r="C9" s="33">
        <v>45957</v>
      </c>
      <c r="D9" s="35" t="s">
        <v>65</v>
      </c>
      <c r="E9" s="94" t="s">
        <v>211</v>
      </c>
    </row>
  </sheetData>
  <mergeCells count="1">
    <mergeCell ref="A2:B2"/>
  </mergeCells>
  <pageMargins left="0.7" right="0.7" top="0.75" bottom="0.75" header="0.3" footer="0.3"/>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Összesítés</vt:lpstr>
      <vt:lpstr>Támogatásban nem részesített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Szabó Berill</dc:creator>
  <cp:lastModifiedBy>Madarászné dr. Ifju Bernadett</cp:lastModifiedBy>
  <dcterms:created xsi:type="dcterms:W3CDTF">2024-09-17T12:34:53Z</dcterms:created>
  <dcterms:modified xsi:type="dcterms:W3CDTF">2026-01-19T08:36:46Z</dcterms:modified>
</cp:coreProperties>
</file>